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mc:AlternateContent xmlns:mc="http://schemas.openxmlformats.org/markup-compatibility/2006">
    <mc:Choice Requires="x15">
      <x15ac:absPath xmlns:x15ac="http://schemas.microsoft.com/office/spreadsheetml/2010/11/ac" url="C:\Users\baboeuft\Documents\Mes documentsV2\CAP AEPE 2018\"/>
    </mc:Choice>
  </mc:AlternateContent>
  <bookViews>
    <workbookView xWindow="0" yWindow="0" windowWidth="20490" windowHeight="8310" tabRatio="833" activeTab="5"/>
  </bookViews>
  <sheets>
    <sheet name="Synthèse notes" sheetId="33" r:id="rId1"/>
    <sheet name="grille-EP1-CF" sheetId="51" r:id="rId2"/>
    <sheet name="grille-EP1-MP" sheetId="53" r:id="rId3"/>
    <sheet name="grille-EP2-CF-projet" sheetId="55" r:id="rId4"/>
    <sheet name="grille-EP2-MP " sheetId="56" r:id="rId5"/>
    <sheet name="grille-EP3" sheetId="57" r:id="rId6"/>
    <sheet name="LISTES" sheetId="19" state="hidden" r:id="rId7"/>
  </sheets>
  <definedNames>
    <definedName name="AnnéeCivile" localSheetId="2">#REF!</definedName>
    <definedName name="AnnéeCivile" localSheetId="3">#REF!</definedName>
    <definedName name="AnnéeCivile" localSheetId="4">#REF!</definedName>
    <definedName name="AnnéeCivile" localSheetId="5">#REF!</definedName>
    <definedName name="AnnéeCivile">#REF!</definedName>
    <definedName name="CIP">LISTES!$D$2:$D$75</definedName>
    <definedName name="Code1" localSheetId="2">#REF!</definedName>
    <definedName name="Code1" localSheetId="3">#REF!</definedName>
    <definedName name="Code1" localSheetId="4">#REF!</definedName>
    <definedName name="Code1" localSheetId="5">#REF!</definedName>
    <definedName name="Code1">#REF!</definedName>
    <definedName name="Code2" localSheetId="2">#REF!</definedName>
    <definedName name="Code2" localSheetId="3">#REF!</definedName>
    <definedName name="Code2" localSheetId="4">#REF!</definedName>
    <definedName name="Code2" localSheetId="5">#REF!</definedName>
    <definedName name="Code2">#REF!</definedName>
    <definedName name="Code3" localSheetId="2">#REF!</definedName>
    <definedName name="Code3" localSheetId="3">#REF!</definedName>
    <definedName name="Code3" localSheetId="4">#REF!</definedName>
    <definedName name="Code3" localSheetId="5">#REF!</definedName>
    <definedName name="Code3">#REF!</definedName>
    <definedName name="Code4" localSheetId="2">#REF!</definedName>
    <definedName name="Code4" localSheetId="3">#REF!</definedName>
    <definedName name="Code4" localSheetId="4">#REF!</definedName>
    <definedName name="Code4" localSheetId="5">#REF!</definedName>
    <definedName name="Code4">#REF!</definedName>
    <definedName name="Code5" localSheetId="2">#REF!</definedName>
    <definedName name="Code5" localSheetId="3">#REF!</definedName>
    <definedName name="Code5" localSheetId="4">#REF!</definedName>
    <definedName name="Code5" localSheetId="5">#REF!</definedName>
    <definedName name="Code5">#REF!</definedName>
    <definedName name="COMP">LISTES!$A$2:$A$7</definedName>
    <definedName name="IDÉtudiant" localSheetId="2">#REF!</definedName>
    <definedName name="IDÉtudiant" localSheetId="3">#REF!</definedName>
    <definedName name="IDÉtudiant" localSheetId="4">#REF!</definedName>
    <definedName name="IDÉtudiant" localSheetId="5">#REF!</definedName>
    <definedName name="IDÉtudiant">#REF!</definedName>
    <definedName name="NomÉtudiant" localSheetId="2">#REF!</definedName>
    <definedName name="NomÉtudiant" localSheetId="3">#REF!</definedName>
    <definedName name="NomÉtudiant" localSheetId="4">#REF!</definedName>
    <definedName name="NomÉtudiant" localSheetId="5">#REF!</definedName>
    <definedName name="NomÉtudiant">#REF!</definedName>
    <definedName name="RechercheÉtudiant" localSheetId="2">#REF!</definedName>
    <definedName name="RechercheÉtudiant" localSheetId="3">#REF!</definedName>
    <definedName name="RechercheÉtudiant" localSheetId="4">#REF!</definedName>
    <definedName name="RechercheÉtudiant" localSheetId="5">#REF!</definedName>
    <definedName name="RechercheÉtudiant">#REF!</definedName>
    <definedName name="TexteCléDeCouleur" localSheetId="2">#REF!</definedName>
    <definedName name="TexteCléDeCouleur" localSheetId="3">#REF!</definedName>
    <definedName name="TexteCléDeCouleur" localSheetId="4">#REF!</definedName>
    <definedName name="TexteCléDeCouleur" localSheetId="5">#REF!</definedName>
    <definedName name="TexteCléDeCouleur">#REF!</definedName>
    <definedName name="TexteCode1" localSheetId="2">#REF!</definedName>
    <definedName name="TexteCode1" localSheetId="3">#REF!</definedName>
    <definedName name="TexteCode1" localSheetId="4">#REF!</definedName>
    <definedName name="TexteCode1" localSheetId="5">#REF!</definedName>
    <definedName name="TexteCode1">#REF!</definedName>
    <definedName name="TexteCode2" localSheetId="2">#REF!</definedName>
    <definedName name="TexteCode2" localSheetId="3">#REF!</definedName>
    <definedName name="TexteCode2" localSheetId="4">#REF!</definedName>
    <definedName name="TexteCode2" localSheetId="5">#REF!</definedName>
    <definedName name="TexteCode2">#REF!</definedName>
    <definedName name="TexteCode3" localSheetId="2">#REF!</definedName>
    <definedName name="TexteCode3" localSheetId="3">#REF!</definedName>
    <definedName name="TexteCode3" localSheetId="4">#REF!</definedName>
    <definedName name="TexteCode3" localSheetId="5">#REF!</definedName>
    <definedName name="TexteCode3">#REF!</definedName>
    <definedName name="TexteCode4" localSheetId="2">#REF!</definedName>
    <definedName name="TexteCode4" localSheetId="3">#REF!</definedName>
    <definedName name="TexteCode4" localSheetId="4">#REF!</definedName>
    <definedName name="TexteCode4" localSheetId="5">#REF!</definedName>
    <definedName name="TexteCode4">#REF!</definedName>
    <definedName name="TexteCode5" localSheetId="2">#REF!</definedName>
    <definedName name="TexteCode5" localSheetId="3">#REF!</definedName>
    <definedName name="TexteCode5" localSheetId="4">#REF!</definedName>
    <definedName name="TexteCode5" localSheetId="5">#REF!</definedName>
    <definedName name="TexteCode5">#REF!</definedName>
    <definedName name="ThemeSA" localSheetId="2">#REF!</definedName>
    <definedName name="ThemeSA" localSheetId="3">#REF!</definedName>
    <definedName name="ThemeSA" localSheetId="4">#REF!</definedName>
    <definedName name="ThemeSA" localSheetId="5">#REF!</definedName>
    <definedName name="ThemeSA">#REF!</definedName>
    <definedName name="TravailDemandé">LISTES!$C$2:$C$58</definedName>
    <definedName name="xxx" localSheetId="2">#REF!</definedName>
    <definedName name="xxx" localSheetId="3">#REF!</definedName>
    <definedName name="xxx" localSheetId="4">#REF!</definedName>
    <definedName name="xxx" localSheetId="5">#REF!</definedName>
    <definedName name="xxx">#REF!</definedName>
    <definedName name="_xlnm.Print_Area" localSheetId="0">'Synthèse notes'!$A$1:$H$53</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I10" i="51" l="1"/>
  <c r="I11" i="51"/>
  <c r="I12" i="51"/>
  <c r="I14" i="51"/>
  <c r="I16" i="51"/>
  <c r="I17" i="51"/>
  <c r="I19" i="51"/>
  <c r="D20" i="51"/>
  <c r="D23" i="33"/>
  <c r="F23" i="33"/>
  <c r="I10" i="53"/>
  <c r="I11" i="53"/>
  <c r="I12" i="53"/>
  <c r="I14" i="53"/>
  <c r="I16" i="53"/>
  <c r="I17" i="53"/>
  <c r="I18" i="53"/>
  <c r="D19" i="53"/>
  <c r="D24" i="33"/>
  <c r="F24" i="33"/>
  <c r="G41" i="33"/>
  <c r="I13" i="56"/>
  <c r="I12" i="56"/>
  <c r="I10" i="56"/>
  <c r="D14" i="56"/>
  <c r="D26" i="33"/>
  <c r="F26" i="33"/>
  <c r="I10" i="55"/>
  <c r="I11" i="55"/>
  <c r="I13" i="55"/>
  <c r="I14" i="55"/>
  <c r="I15" i="55"/>
  <c r="D16" i="55"/>
  <c r="D25" i="33"/>
  <c r="F25" i="33"/>
  <c r="G45" i="33"/>
  <c r="I20" i="57"/>
  <c r="I10" i="57"/>
  <c r="I12" i="57"/>
  <c r="I14" i="57"/>
  <c r="I16" i="57"/>
  <c r="I17" i="57"/>
  <c r="I18" i="57"/>
  <c r="D21" i="57"/>
  <c r="D27" i="33"/>
  <c r="F27" i="33"/>
  <c r="G49" i="33"/>
  <c r="C50" i="33"/>
  <c r="C14" i="56"/>
  <c r="I21" i="57"/>
  <c r="I16" i="55"/>
  <c r="C21" i="57"/>
  <c r="C16" i="55"/>
  <c r="C19" i="53"/>
  <c r="I14" i="56"/>
  <c r="I19" i="53"/>
  <c r="I20" i="51"/>
  <c r="C20" i="51"/>
  <c r="F29" i="33"/>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alcChain>
</file>

<file path=xl/sharedStrings.xml><?xml version="1.0" encoding="utf-8"?>
<sst xmlns="http://schemas.openxmlformats.org/spreadsheetml/2006/main" count="549" uniqueCount="474">
  <si>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</si>
  <si>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</si>
  <si>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</si>
  <si>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</si>
  <si>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</si>
  <si>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</si>
  <si>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</si>
  <si>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</si>
  <si>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</si>
  <si>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</si>
  <si>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</si>
  <si>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</si>
  <si>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</si>
  <si>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</si>
  <si>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</si>
  <si>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</si>
  <si>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</si>
  <si>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</si>
  <si>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</si>
  <si>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</si>
  <si>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</si>
  <si>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</si>
  <si>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</si>
  <si>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</si>
  <si>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</si>
  <si>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</si>
  <si>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</si>
  <si>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</si>
  <si>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</si>
  <si>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</si>
  <si>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</si>
  <si>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</si>
  <si>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</si>
  <si>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</si>
  <si>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</si>
  <si>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</si>
  <si>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</si>
  <si>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</si>
  <si>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</si>
  <si>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</si>
  <si>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</si>
  <si>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</si>
  <si>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</si>
  <si>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</si>
  <si>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</si>
  <si>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</si>
  <si>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</si>
  <si>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</si>
  <si>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</si>
  <si>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</si>
  <si>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</si>
  <si>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</si>
  <si>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</si>
  <si>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</si>
  <si>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</si>
  <si>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</si>
  <si>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</si>
  <si>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</si>
  <si>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</si>
  <si>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</si>
  <si>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</si>
  <si>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</si>
  <si>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</si>
  <si>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</si>
  <si>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</si>
  <si>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</si>
  <si>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</si>
  <si>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</si>
  <si>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</si>
  <si>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</si>
  <si>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</si>
  <si>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</si>
  <si>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</si>
  <si>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</si>
  <si>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</si>
  <si>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</si>
  <si>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</si>
  <si>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</si>
  <si>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</si>
  <si>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</si>
  <si>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</si>
  <si>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</si>
  <si>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</si>
  <si>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</si>
  <si>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</si>
  <si>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</si>
  <si>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</si>
  <si>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</si>
  <si>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</si>
  <si>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</si>
  <si>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</si>
  <si>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</si>
  <si>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</si>
  <si>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</si>
  <si>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</si>
  <si>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</si>
  <si>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</si>
  <si>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</si>
  <si>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</si>
  <si>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</si>
  <si>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</si>
  <si>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</si>
  <si>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</si>
  <si>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</si>
  <si>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</si>
  <si>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</si>
  <si>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</si>
  <si>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</si>
  <si>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</si>
  <si>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</si>
  <si>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</si>
  <si>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</si>
  <si>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</si>
  <si>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</si>
  <si>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</si>
  <si>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</si>
  <si>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</si>
  <si>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</si>
  <si>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</si>
  <si>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</si>
  <si>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</si>
  <si>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</si>
  <si>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</si>
  <si>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</si>
  <si>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</si>
  <si>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</si>
  <si>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</si>
  <si>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</si>
  <si>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</si>
  <si>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</si>
  <si>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</si>
  <si>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</si>
  <si>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</si>
  <si>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</si>
  <si>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</si>
  <si>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</si>
  <si>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</si>
  <si>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</si>
  <si>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</si>
  <si>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</si>
  <si>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</si>
  <si>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</si>
  <si>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</si>
  <si>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</si>
  <si>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</si>
  <si>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</si>
  <si>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</si>
  <si>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</si>
  <si>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</si>
  <si>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</si>
  <si>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</si>
  <si>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</si>
  <si>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</si>
  <si>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</si>
  <si>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</si>
  <si>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</si>
  <si>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</si>
  <si>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</si>
  <si>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</si>
  <si>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</si>
  <si>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</si>
  <si>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</si>
  <si>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</si>
  <si>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</si>
  <si>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</si>
  <si>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</si>
  <si>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</si>
  <si>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</si>
  <si>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</si>
  <si>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</si>
  <si>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</si>
  <si>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</si>
  <si>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</si>
  <si>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</si>
  <si>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</si>
  <si>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</si>
  <si>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</si>
  <si>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</si>
  <si>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</si>
  <si>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</si>
  <si>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</si>
  <si>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</si>
  <si>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</si>
  <si>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</si>
  <si>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</si>
  <si>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</si>
  <si>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</si>
  <si>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</si>
  <si>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</si>
  <si>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</si>
  <si>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</si>
  <si>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</si>
  <si>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</si>
  <si>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</si>
  <si>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</si>
  <si>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</si>
  <si>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</si>
  <si>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</si>
  <si>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</si>
  <si>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</si>
  <si>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</si>
  <si>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</si>
  <si>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</si>
  <si>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</si>
  <si>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</si>
  <si>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</si>
  <si>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</si>
  <si>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</si>
  <si>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</si>
  <si>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</si>
  <si>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</si>
  <si>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</si>
  <si>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</si>
  <si>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</si>
  <si>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</si>
  <si>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</si>
  <si>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</si>
  <si>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</si>
  <si>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</si>
  <si>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</si>
  <si>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</si>
  <si>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</si>
  <si>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</si>
  <si>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</si>
  <si>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</si>
  <si>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</si>
  <si>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</si>
  <si>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</si>
  <si>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</si>
  <si>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</si>
  <si>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</si>
  <si>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</si>
  <si>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</si>
  <si>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</si>
  <si>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</si>
  <si>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</si>
  <si>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</si>
  <si>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</si>
  <si>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</si>
  <si>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</si>
  <si>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</si>
  <si>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</si>
  <si>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</si>
  <si>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</si>
  <si>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</si>
  <si>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</si>
  <si>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</si>
  <si>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</si>
  <si>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</si>
  <si>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</si>
  <si>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</si>
  <si>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</si>
  <si>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</si>
  <si>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</si>
  <si>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</si>
  <si>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</si>
  <si>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</si>
  <si>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</si>
  <si>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</si>
  <si>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</si>
  <si>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</si>
  <si>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</si>
  <si>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</si>
  <si>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</si>
  <si>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</si>
  <si>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</si>
  <si>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</si>
  <si>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</si>
  <si>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</si>
  <si>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</si>
  <si>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</si>
  <si>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</si>
  <si>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</si>
  <si>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</si>
  <si>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</si>
  <si>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</si>
  <si>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</si>
  <si>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</si>
  <si>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</si>
  <si>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</si>
  <si>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</si>
  <si>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</si>
  <si>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</si>
  <si>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</si>
  <si>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</si>
  <si>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</si>
  <si>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</si>
  <si>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</si>
  <si>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</si>
  <si>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</si>
  <si>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</si>
  <si>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</si>
  <si>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</si>
  <si>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</si>
  <si>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</si>
  <si>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</si>
  <si>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</si>
  <si>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</si>
  <si>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</si>
  <si>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</si>
  <si>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</si>
  <si>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</si>
  <si>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</si>
  <si>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</si>
  <si>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</si>
  <si>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</si>
  <si>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</si>
  <si>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</si>
  <si>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</si>
  <si>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</si>
  <si>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</si>
  <si>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</si>
  <si>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</si>
  <si>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</si>
  <si>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</si>
  <si>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</si>
  <si>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</si>
  <si>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</si>
  <si>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</si>
  <si>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</si>
  <si>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</si>
  <si>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</si>
  <si>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</si>
  <si>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</si>
  <si>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</si>
  <si>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</si>
  <si>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</si>
  <si>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</si>
  <si>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</si>
  <si>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</si>
  <si>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</si>
  <si>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</si>
  <si>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Pds</t>
  </si>
  <si>
    <t xml:space="preserve">CCF </t>
  </si>
  <si>
    <t>La note est générée automatiquement</t>
  </si>
  <si>
    <t>Relevé des notes de CCF</t>
  </si>
  <si>
    <t>DOSSIER
contrôle en cours de formation</t>
  </si>
  <si>
    <t>Nom et prénom de l'élève / apprenti</t>
  </si>
  <si>
    <t>S1 et S2</t>
  </si>
  <si>
    <t>Coeff 6 / 120</t>
  </si>
  <si>
    <t>CF</t>
  </si>
  <si>
    <t>Coeff 4 / 80</t>
  </si>
  <si>
    <t>CAP Accompagnant éducatif petite enfance</t>
  </si>
  <si>
    <t>EP1 : Accompagner le développement du jeune enfant</t>
  </si>
  <si>
    <t>CF / MP</t>
  </si>
  <si>
    <t>EP2 : Exercer son activité en accueil collectif</t>
  </si>
  <si>
    <t>S1 et S2</t>
  </si>
  <si>
    <t>EP3 : Exercer son activité en accueil individuel</t>
  </si>
  <si>
    <t>S1</t>
  </si>
  <si>
    <t>Excercer son activité en accueil individuel</t>
  </si>
  <si>
    <t>Note /20</t>
  </si>
  <si>
    <t>Note coeff.</t>
  </si>
  <si>
    <t>/60</t>
  </si>
  <si>
    <t>coef</t>
  </si>
  <si>
    <t>/40</t>
  </si>
  <si>
    <t>/80</t>
  </si>
  <si>
    <t>TOTAL</t>
  </si>
  <si>
    <t>/280</t>
  </si>
  <si>
    <t>Coefficient : 3</t>
  </si>
  <si>
    <t>Critères d'évaluation</t>
  </si>
  <si>
    <t>NR</t>
  </si>
  <si>
    <t>T1. Recueillir les informations, s’informer sur les éléments du contexte et de la situation professionnels à prendre en compte</t>
  </si>
  <si>
    <t>Identifier le cadre de son intervention pour se situer en tant que professionnel</t>
  </si>
  <si>
    <t>• Présentation du rôle des différents membres de l’établissement, du service, de l’équipe 
• Identification des ressources et des contraintes du cadre de l’intervention, dont celles relatives aux risques professionnels, prise en compte de ces éléments pour la mise en œuvre de l’action  
• Recueil d’informations dans le respect de la discrétion, de la réserve et du secret professionnels
• Sélection pertinente des données,  informations récentes et diversifiées
• Vérification de la fiabilité des sources d’information 
• Repérage des enjeux de la prévention
• Identification des acteurs de la prévention</t>
  </si>
  <si>
    <t>Déterminer le degré de développement et d’autonomie de l’enfant</t>
  </si>
  <si>
    <t>• Repérage du degré de développement et d’autonomie de l’enfant,  prise en compte de ces éléments pour la mise en œuvre de l’action 
• Sélection pertinente des données, informations récentes et diversifiées
• Prise en compte du contexte de l’activité
• Traduction et interprétation correctes des instructions règlementaires et des protocoles</t>
  </si>
  <si>
    <t>Identifier les ressources et les contraintes techniques de son intervention</t>
  </si>
  <si>
    <t>• Prise en compte du contexte de l’activité
• Traduction et interprétation correctes des instructions règlementaires et des protocoles</t>
  </si>
  <si>
    <t>RC1 : Mettre en œuvre les conditions favorables à l’activité libre et à l’expérimentation dans un contexte donné</t>
  </si>
  <si>
    <t>Adapter et aménager un espace favorable à l’activité libre pour l’enfant</t>
  </si>
  <si>
    <t>• Respect des objectifs du projet d’accueil et des consignes données
• Prise en  compte du degré de développement et de l’autonomie de l’enfant
• Prise en compte de la singularité et la créativité de l’enfant  
• Prise en compte de la présence d’un collectif d’enfants
• Création d’une ambiance adaptée au jeu libre et à l’expérimentation  
• Choix du mobilier et du matériel
• Respect de l’espace et des aires de circulation
• Réalisation  d’éléments simples, décoratifs et fonctionnels sécurisés</t>
  </si>
  <si>
    <t>RC2. Mettre en œuvre des activités d’éveil en tenant compte de la singularité de l’enfant</t>
  </si>
  <si>
    <t>Préparer l’activité d’éveil</t>
  </si>
  <si>
    <t>• Pertinence de la proposition en tenant compte de l’âge, du degré d’autonomie de l’enfant et du groupe et  du lieu d’activité 
• Exploitation des lieux, des équipements, des évènements
• Choix du matériel adapté à l’âge, au degré d’autonomie de l’enfant et/ou du groupe et  du lieu d’activité</t>
  </si>
  <si>
    <t>Animer l’activité d’éveil</t>
  </si>
  <si>
    <t>• Respect de la créativité, de la liberté de choix de l’enfant
• Formulation claire et adaptée des consignes et des règles de jeu
• Attitude de soutien sans entrave ni sur incitation
• Intervention en fonction du déroulement de l’activité
• Rangement du matériel et remise en état des espaces 
• Signalement du matériel défectueux et manquant</t>
  </si>
  <si>
    <t>Aptitudes professionnelles décelées au cours de l’entretien</t>
  </si>
  <si>
    <t>• Qualités d’écoute et de reformulation
• Maîtrise de soi, attitude respectueuse et courtoise
• Tenue professionnelle adaptée
• Posture adaptée
• Langage et vocabulaire adaptés</t>
  </si>
  <si>
    <t>Total / 20</t>
  </si>
  <si>
    <r>
      <rPr>
        <b/>
        <sz val="10"/>
        <color theme="1"/>
        <rFont val="Arial"/>
        <family val="2"/>
      </rPr>
      <t>Activité :</t>
    </r>
    <r>
      <rPr>
        <sz val="10"/>
        <color theme="1"/>
        <rFont val="Arial"/>
        <family val="2"/>
      </rPr>
      <t xml:space="preserve"> à partir d'une PFMP, présenter une fiche relative à l'accompagnement de l'enfant dans ses découvertes et ses apprentissages et s'entretenir avec un jury</t>
    </r>
  </si>
  <si>
    <t xml:space="preserve">  Grille d'évaluation   
CAP Accompagnant Educatif Petite Enfance</t>
  </si>
  <si>
    <t xml:space="preserve">Appréciations : </t>
  </si>
  <si>
    <r>
      <rPr>
        <b/>
        <sz val="10"/>
        <color theme="1"/>
        <rFont val="Century Gothic"/>
        <family val="2"/>
        <scheme val="minor"/>
      </rPr>
      <t>Nom de la structure:</t>
    </r>
    <r>
      <rPr>
        <sz val="10"/>
        <color theme="1"/>
        <rFont val="Century Gothic"/>
        <family val="2"/>
        <scheme val="minor"/>
      </rPr>
      <t xml:space="preserve">
</t>
    </r>
    <r>
      <rPr>
        <b/>
        <sz val="10"/>
        <color theme="1"/>
        <rFont val="Century Gothic"/>
        <family val="2"/>
        <scheme val="minor"/>
      </rPr>
      <t>Noms des évaluateurs:</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</si>
  <si>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Centre de formation</t>
    </r>
  </si>
  <si>
    <r>
      <rPr>
        <b/>
        <sz val="10"/>
        <color rgb="FFFF0000"/>
        <rFont val="Century Gothic"/>
        <family val="2"/>
        <scheme val="minor"/>
      </rPr>
      <t>E</t>
    </r>
    <r>
      <rPr>
        <b/>
        <sz val="10"/>
        <color rgb="FFFF0000"/>
        <rFont val="Arial"/>
        <family val="2"/>
      </rPr>
      <t xml:space="preserve">n l’absence de la fiche le candidat se verra attribuer zéro à cette épreuve. </t>
    </r>
  </si>
  <si>
    <r>
      <rPr>
        <sz val="11"/>
        <color theme="1"/>
        <rFont val="Arial"/>
        <family val="2"/>
      </rPr>
      <t>Epreuve  EP1</t>
    </r>
    <r>
      <rPr>
        <b/>
        <sz val="11"/>
        <color theme="1"/>
        <rFont val="Arial"/>
        <family val="2"/>
      </rPr>
      <t xml:space="preserve">     </t>
    </r>
    <r>
      <rPr>
        <b/>
        <sz val="12"/>
        <color theme="1"/>
        <rFont val="Arial"/>
        <family val="2"/>
      </rPr>
      <t xml:space="preserve"> Accompagner le développement du jeune enfant</t>
    </r>
    <r>
      <rPr>
        <b/>
        <sz val="11"/>
        <color theme="1"/>
        <rFont val="Arial"/>
        <family val="2"/>
      </rPr>
      <t xml:space="preserve">
</t>
    </r>
    <r>
      <rPr>
        <b/>
        <sz val="11"/>
        <color rgb="FFFF0000"/>
        <rFont val="Arial"/>
        <family val="2"/>
      </rPr>
      <t>Milieu professionnel</t>
    </r>
  </si>
  <si>
    <r>
      <rPr>
        <b/>
        <sz val="10"/>
        <color theme="1"/>
        <rFont val="Arial"/>
        <family val="2"/>
      </rPr>
      <t>Activité :</t>
    </r>
    <r>
      <rPr>
        <sz val="10"/>
        <color theme="1"/>
        <rFont val="Arial"/>
        <family val="2"/>
      </rPr>
      <t xml:space="preserve"> activités mises en œuvre en PFMP de 4 semaines minimum en EAJE 
Le bilan est conduit par le tuteur et par le professeur d'enseignement professionnel
</t>
    </r>
    <r>
      <rPr>
        <sz val="10"/>
        <color rgb="FFFF0000"/>
        <rFont val="Arial"/>
        <family val="2"/>
      </rPr>
      <t>Utiliser les appréciations portées sur le document de liaison</t>
    </r>
  </si>
  <si>
    <t>T2. Adopter une posture professionnelle adaptée</t>
  </si>
  <si>
    <t>Prendre en compte les dimensions éthiques et déontologiques de son intervention</t>
  </si>
  <si>
    <t>Prendre en compte la dimension santé et sécurité au travail</t>
  </si>
  <si>
    <t xml:space="preserve">Adopter un regard critique sur sa pratique professionnelle </t>
  </si>
  <si>
    <t>• Absence de jugement
• Respect de la discrétion, de la réserve et du secret professionnels</t>
  </si>
  <si>
    <t>• Repérage des dangers, identification des risques pour l’enfant et pour le professionnel 
• Pertinence des moyens de prévention et de protections  
• Respect des normes de sécurité 
• Proposition d’améliorations susceptibles d’éviter ou réduire les risques</t>
  </si>
  <si>
    <t>• Repérage d’éléments d’observation objectifs
• Justification de son intervention en lien avec le contexte, l’enfant
• Prise de recul sur ses comportements et ses attitudes  
• Réalisme des solutions proposées ou mises en œuvre dans la limite de ses compétences</t>
  </si>
  <si>
    <t xml:space="preserve">RC3. Réaliser des soins du quotidien et accompagner l’enfant dans ses apprentissages       </t>
  </si>
  <si>
    <t>Dispenser des soins liés à l’hygiène corporelle et au confort de l’enfant
Dispenser des soins liés à l’alimentation
Dispenser des soins liés à l’élimination
Dispenser des soins liés au sommeil</t>
  </si>
  <si>
    <t>• Respect du rythme, du développement physiologique et psycho-affectif de l’enfant
• Relation privilégiée et sécurisante avec l’enfant
• Prise en compte du bien-être de l’enfant
• Relation favorisant le développement de l’autonomie de l’enfant
• Respect des règles d’hygiène et de sécurité
• Respect des normes en vigueur
• Respect des habitudes et des attentes  familiales
• Respect des protocoles, des fiches techniques
• Respect de la pudeur de l’enfant
• Adaptation des gestes aux capacités et aux besoins de l’enfant 
• Attitude favorisant la découverte progressive des  aliments
• Respect des rituels d’endormissement de l’enfant</t>
  </si>
  <si>
    <t xml:space="preserve">RC4. Appliquer les protocoles liés à la santé de l’enfant       </t>
  </si>
  <si>
    <t xml:space="preserve">Repérer des signes d’altération de la santé et du comportement : maladie, malaise, maltraitance </t>
  </si>
  <si>
    <t>• Partage des observations avec l’équipe ou le service concerné
• Fidélité de la transmission des éléments observés
• Respect des règles éthiques et du protocole mis en place par la structure d’accueil, par la collectivité territoriale (s’il existe)
• Transmission des informations préoccupantes aux personnes compétentes</t>
  </si>
  <si>
    <t>Participer à l’application des protocoles d’urgence</t>
  </si>
  <si>
    <t>Réaction adaptée à la situation en tenant compte du degré d’urgence et des limites de compétences</t>
  </si>
  <si>
    <t>Participer à l’application du protocole d’accueil individualisé (PAI)</t>
  </si>
  <si>
    <t>• Respect du PAI
• Transmission aux personnes habilitées du non-respect du PAI</t>
  </si>
  <si>
    <t>En l’absence d’une PFMP conforme aux exigences de l’épreuve (4 semaines en EAJE),</t>
  </si>
  <si>
    <t xml:space="preserve"> le candidat ne sera pas interrogé, le diplôme ne pourra être délivré. </t>
  </si>
  <si>
    <t>Coefficient : 2</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</si>
  <si>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Centre de formation</t>
    </r>
  </si>
  <si>
    <t>RS1 - Assurer une assistance pédagogique au personnel enseignant</t>
  </si>
  <si>
    <r>
      <rPr>
        <b/>
        <sz val="10"/>
        <color rgb="FF0070C0"/>
        <rFont val="Arial"/>
        <family val="2"/>
      </rPr>
      <t>COMPETENCES</t>
    </r>
    <r>
      <rPr>
        <b/>
        <sz val="10"/>
        <color theme="1"/>
        <rFont val="Arial"/>
        <family val="2"/>
      </rPr>
      <t xml:space="preserve"> ou CONNAISSANCES</t>
    </r>
  </si>
  <si>
    <r>
      <rPr>
        <b/>
        <sz val="10"/>
        <color rgb="FF0070C0"/>
        <rFont val="Arial"/>
        <family val="2"/>
      </rPr>
      <t xml:space="preserve">Critères d'évaluation </t>
    </r>
    <r>
      <rPr>
        <b/>
        <sz val="10"/>
        <color theme="1"/>
        <rFont val="Arial"/>
        <family val="2"/>
      </rPr>
      <t>ou Indicateurs d'évaluation</t>
    </r>
  </si>
  <si>
    <t>Identifier les informations utiles à l'activité pédagogique
Mettre en place un espace favorable au bon déroulement de l'activité en lien avec les préconisations de l'enseignant
Préparer et installer les supports pédagogiques prévus par l'enseignant
Animer et surveiller un atelier sous la responsabilité de l'enseignant en sa présence
Remettre en état les lieux après une activité pédagogique</t>
  </si>
  <si>
    <t>• Respect du projet pédagogique de l'enseignant
• Aménagement de l'espace adapté à l'activité proposée et aux contraintes imposées par les locaux en lien avec les préconisations de l'enseignant
• Rangement rationnel et conforme aux règles d'hygiène et de sécurité
• Respect des principes de base lors des manutentions d'objet (PRAP)
• Respect des règles de vie de classe
• Qualité des productoons réalisées par les professionnels
• Respect des procédures
• Vérification de la qualité du résultat</t>
  </si>
  <si>
    <t>Le projet d'école et le projet pédagogique
Le plan personnalisé de scolarisation (PPS)
La double hiérarchie en écoles maternelle
Le projet éducatif territorial
Le temps scolaire et périscolaire</t>
  </si>
  <si>
    <t>Dans une situation donnée,
• Enoncer les composantes du projet d'école et du projet pédagogique
• Enoncer la procédure de mise en place d'un PPS
• Citer les éléments obligatoires figurant dans un PPS
• Expliquer la notion de double hiérarchie pour les ATSEM
• Illustrer par des exemples les activités relevant du temps scolaire et du temps périscolaire</t>
  </si>
  <si>
    <t>RS2 - Assurer des activités de remise en état des matériels et des locaux en école maternelle</t>
  </si>
  <si>
    <t>Réaliser le dépoussiérage, le nettoyage et le bionettoyage des locaux et des sanitaires dans le respect des protocoles
Remettre en état après utilisation et ranger les matériels d'entretien
Ranger les espaces de vie collective et contribuer à leur mise en valeur
Assurer la collecte, le tri et l'évacuation des déchets</t>
  </si>
  <si>
    <t>• Respect de la fréquence des opérations
• Choix correct du matériel et des produits
• Respect des protocoles
• Respect des règles d'hygiène, de sécurité, d'ergonomie, d'économie
• Qualité du résultat</t>
  </si>
  <si>
    <t>Techniques de dépoussiérage manuel et mécanique
Techniques de lavage manuel des sols et des surfaces, équipement et vaisselle
Techniques de bionettoyage des locaux, équipements et matériels
Techniques d'entretien du linge</t>
  </si>
  <si>
    <t>Définir les termes : nettoyage, désinfection, bionettoyage</t>
  </si>
  <si>
    <t>Dans une situation donnée,
• Appliquer le protocole
• Préciser les critères de choix d'une technique en fonction de la nature du support, de la nature et de la quantité des salissures, du résultat attendu
• Justifier les étapes des protocoles mis en place
• Maîtriser la technique et justifier son choix</t>
  </si>
  <si>
    <r>
      <rPr>
        <sz val="11"/>
        <color theme="1"/>
        <rFont val="Arial"/>
        <family val="2"/>
      </rPr>
      <t>Epreuve  EP2</t>
    </r>
    <r>
      <rPr>
        <b/>
        <sz val="11"/>
        <color theme="1"/>
        <rFont val="Arial"/>
        <family val="2"/>
      </rPr>
      <t xml:space="preserve">     </t>
    </r>
    <r>
      <rPr>
        <b/>
        <sz val="12"/>
        <color theme="1"/>
        <rFont val="Arial"/>
        <family val="2"/>
      </rPr>
      <t xml:space="preserve"> Exercer en accueil collectif</t>
    </r>
    <r>
      <rPr>
        <b/>
        <sz val="11"/>
        <color theme="1"/>
        <rFont val="Arial"/>
        <family val="2"/>
      </rPr>
      <t xml:space="preserve">
</t>
    </r>
    <r>
      <rPr>
        <b/>
        <sz val="11"/>
        <color rgb="FFFF0000"/>
        <rFont val="Arial"/>
        <family val="2"/>
      </rPr>
      <t>Milieu professionnel</t>
    </r>
  </si>
  <si>
    <r>
      <rPr>
        <b/>
        <sz val="10"/>
        <color theme="1"/>
        <rFont val="Arial"/>
        <family val="2"/>
      </rPr>
      <t>Activité :</t>
    </r>
    <r>
      <rPr>
        <sz val="10"/>
        <color theme="1"/>
        <rFont val="Arial"/>
        <family val="2"/>
      </rPr>
      <t xml:space="preserve"> activités mises en œuvre en PFMP de 4 semaines minimum en école maternelle ou EAJE ou ACM 
Le bilan est conduit par le tuteur et par le professeur d'enseignement professionnel
</t>
    </r>
    <r>
      <rPr>
        <sz val="10"/>
        <color rgb="FFFF0000"/>
        <rFont val="Arial"/>
        <family val="2"/>
      </rPr>
      <t>Utiliser les appréciations portées sur le document de liaison</t>
    </r>
  </si>
  <si>
    <t>T3 : Etablir une relation privilégiée et sécurisante avec l’enfant</t>
  </si>
  <si>
    <t xml:space="preserve">Communiquer avec l’enfant de manière appropriée, participer à l’acquisition du langage </t>
  </si>
  <si>
    <t>• Intervention et attitude adaptée pour amener l’enfant à participer au soin et à l’activité
• Utilisation d’un vocabulaire suscitant l’acquisition du langage
• Adaptation du mode de relation à la situation de l’enfant : portage,  toucher, contact visuel ou parole</t>
  </si>
  <si>
    <t>T4 - Coopérer avec l’ensemble des acteurs concernés dans un but de cohérence, d’adaptation et de continuité de l’accompagnement</t>
  </si>
  <si>
    <t>Adapter sa communication avec la famille en fonction du projet du lieu d’accueil</t>
  </si>
  <si>
    <t>• Respect des règles déontologiques
• Qualité de l’écoute, du questionnement, de la reformulation</t>
  </si>
  <si>
    <t>Inscrire son travail au sein d’une équipe pluri professionnelle</t>
  </si>
  <si>
    <t>• Respect des règles déontologiques
• Transmission de messages pertinents aux membres de l’équipe
• Utilisation appropriée d’outils de communication
• Utilisation d’un langage et d’un vocabulaire professionnels
• Formulation claire d’un problème à résoudre, d’une information à communiquer</t>
  </si>
  <si>
    <t xml:space="preserve">En l’absence d’une PFMP conforme aux exigences de l’épreuve (4 semaines en école maternelle ou EAJE ou ACM), le candidat ne sera pas interrogé, le diplôme ne pourra être délivré. </t>
  </si>
  <si>
    <r>
      <rPr>
        <sz val="11"/>
        <rFont val="Arial"/>
        <family val="2"/>
      </rPr>
      <t>Epreuve  EP3</t>
    </r>
    <r>
      <rPr>
        <b/>
        <sz val="11"/>
        <rFont val="Arial"/>
        <family val="2"/>
      </rPr>
      <t xml:space="preserve">    </t>
    </r>
    <r>
      <rPr>
        <b/>
        <sz val="12"/>
        <rFont val="Arial"/>
        <family val="2"/>
      </rPr>
      <t xml:space="preserve"> Exercer son activité en accueil individuel</t>
    </r>
    <r>
      <rPr>
        <b/>
        <sz val="11"/>
        <rFont val="Arial"/>
        <family val="2"/>
      </rPr>
      <t xml:space="preserve">
</t>
    </r>
    <r>
      <rPr>
        <b/>
        <sz val="11"/>
        <color rgb="FFFF0000"/>
        <rFont val="Arial"/>
        <family val="2"/>
      </rPr>
      <t>Centre de formation</t>
    </r>
  </si>
  <si>
    <t>Coefficient : 4</t>
  </si>
  <si>
    <r>
      <rPr>
        <b/>
        <sz val="10"/>
        <color theme="1"/>
        <rFont val="Arial"/>
        <family val="2"/>
      </rPr>
      <t>Activité :</t>
    </r>
    <r>
      <rPr>
        <sz val="10"/>
        <color theme="1"/>
        <rFont val="Arial"/>
        <family val="2"/>
      </rPr>
      <t xml:space="preserve">  présenter oralement un projet d'accueil élaboré à partir d'un ensemble documentaire et s'entretenir avec un jury</t>
    </r>
  </si>
  <si>
    <t>T5 - Organiser son action</t>
  </si>
  <si>
    <t>Elaborer le plan de travail, planifier ses activités de travail
S’adapter à une situation imprévue
Suivre l’état des stocks</t>
  </si>
  <si>
    <t>• Prise en compte du degré de développement et d’autonomie de l’enfant
• Prise en compte des ressources et des contraintes  
• Lecture d’un planning d’activités
• Mise en place d’une organisation prenant en compte les nouvelles priorités
• Respect des procédures d’information des responsables de l’enfant, de la structure, du service
• Prise d’initiative dans la limite de ses compétences
• Suivi de l’état des stocks adaptés au fonctionnement du lieu d’intervention
• Estimation réaliste des volumes et de la rotation des stocks
• Transmission d’une appréciation qualitative et signalement des anomalies</t>
  </si>
  <si>
    <t xml:space="preserve">RS3 - Négocier le cadre de l’accueil </t>
  </si>
  <si>
    <t xml:space="preserve">Identifier les attentes des parents 
Présenter le projet d’accueil
Elaborer le cadre organisationnel et conventionnel de l’accueil
</t>
  </si>
  <si>
    <t>• Prise en compte des vœux éducatifs des parents
• Projet d’accueil adapté à l’enfant
• Respect du dispositif de l’agrément de l’assistant maternel (cadre réglementaire et conventionnel)
• Respect des termes des  conventions collectives  nationales de travail des assistants maternels du particulier employeur ou des salariés du particulier employeur
• Respect des limites entre vie privée et vie professionnelle</t>
  </si>
  <si>
    <t>RS4 - Assurer les opérations d’entretien du logement et des espaces réservés à l’enfant</t>
  </si>
  <si>
    <t>Mettre en œuvre  les techniques de dépoussiérage,  nettoyage, bionettoyage, séchage des espaces et équipements réservés à l’enfant</t>
  </si>
  <si>
    <t>• Respect des règles d’hygiène, de sécurité, et de développement durable 
• Respect des principes de sécurité et d’économie d’effort lors de l’entretien des espaces réservés à l’enfant (PRAP)
• Choix correct du matériel, des produits
• Respect de la fréquence des opérations
• Respect des protocoles
• Qualité du résultat</t>
  </si>
  <si>
    <t>RS5 - Elaborer des repas</t>
  </si>
  <si>
    <t>Concevoir des repas</t>
  </si>
  <si>
    <t>• Menus proposés équilibrés
• Respect des étapes de la diversification alimentaire
• Prise en compte des goûts, du PAI, des potentialités et des habitudes socio-culturelles de l’enfant, des aliments à disposition
• Respect du budget alloué et du rapport qualité/prix</t>
  </si>
  <si>
    <t xml:space="preserve">Préparer des repas en milieu familial </t>
  </si>
  <si>
    <t>• Rangement rationnel et choix judicieux des zones d’entreposage ou de conservation
• Conditionnements adaptés pour la conservation
• Choix et utilisations corrects des denrées
• Choix et utilisations corrects des matériels
• Respect des recettes, des procédures d’utilisation, des modes d’emplois
• Respect des règles de sécurité, d'hygiène, d'ergonomie, d'économie
• Respect du temps imparti
• Résultat conforme aux critères organoleptiques</t>
  </si>
  <si>
    <t>Servir un repas en milieu familial</t>
  </si>
  <si>
    <t>• Respect des besoins et du rythme de l'enfant
• Disposition rationnelle et sécurisée des espaces
• Service des repas dans des conditions optimales d'ambiance 
• Choix et utilisation corrects des matériels
• Présentation adaptée aux enfants, soignée et agréable
• Respect de la température des aliments
• Respect de la durée des repas
• Tri, rangement, élimination corrects des aliments non consommés</t>
  </si>
  <si>
    <t xml:space="preserve">NOM et prénom du candidat   </t>
  </si>
  <si>
    <t>NOM et prénom du candidat</t>
  </si>
  <si>
    <r>
      <rPr>
        <b/>
        <sz val="10"/>
        <color theme="1"/>
        <rFont val="Arial"/>
        <family val="2"/>
      </rPr>
      <t xml:space="preserve">NR </t>
    </r>
    <r>
      <rPr>
        <sz val="10"/>
        <color theme="1"/>
        <rFont val="Arial"/>
        <family val="2"/>
      </rPr>
      <t xml:space="preserve">: Non réalisé         
</t>
    </r>
    <r>
      <rPr>
        <b/>
        <sz val="10"/>
        <color theme="1"/>
        <rFont val="Arial"/>
        <family val="2"/>
      </rPr>
      <t>D :</t>
    </r>
    <r>
      <rPr>
        <sz val="10"/>
        <color theme="1"/>
        <rFont val="Arial"/>
        <family val="2"/>
      </rPr>
      <t xml:space="preserve"> Ne réalise pas les performances attendues / N’énonce pas ou peu de savoir        
</t>
    </r>
    <r>
      <rPr>
        <b/>
        <sz val="10"/>
        <color theme="1"/>
        <rFont val="Arial"/>
        <family val="2"/>
      </rPr>
      <t>C </t>
    </r>
    <r>
      <rPr>
        <sz val="10"/>
        <color theme="1"/>
        <rFont val="Arial"/>
        <family val="2"/>
      </rPr>
      <t xml:space="preserve">: Ne réalise pas les performances attendues / Enonce des savoirs sans les mobiliser dans une situation donnée        
</t>
    </r>
    <r>
      <rPr>
        <b/>
        <sz val="10"/>
        <color theme="1"/>
        <rFont val="Arial"/>
        <family val="2"/>
      </rPr>
      <t>B</t>
    </r>
    <r>
      <rPr>
        <sz val="10"/>
        <color theme="1"/>
        <rFont val="Arial"/>
        <family val="2"/>
      </rPr>
      <t xml:space="preserve"> : Réalise une partie des performances attendues         
</t>
    </r>
    <r>
      <rPr>
        <b/>
        <sz val="10"/>
        <color theme="1"/>
        <rFont val="Arial"/>
        <family val="2"/>
      </rPr>
      <t>A </t>
    </r>
    <r>
      <rPr>
        <sz val="10"/>
        <color theme="1"/>
        <rFont val="Arial"/>
        <family val="2"/>
      </rPr>
      <t>: Réalise l’ensemble des performances attendues</t>
    </r>
  </si>
  <si>
    <t>D</t>
  </si>
  <si>
    <t>C</t>
  </si>
  <si>
    <t>B</t>
  </si>
  <si>
    <t>A</t>
  </si>
  <si>
    <r>
      <t xml:space="preserve">Epreuve EP1.1
</t>
    </r>
    <r>
      <rPr>
        <b/>
        <sz val="9"/>
        <color rgb="FF0070C0"/>
        <rFont val="Arial"/>
        <family val="2"/>
      </rPr>
      <t>en centre de formation</t>
    </r>
  </si>
  <si>
    <t>Accompagner le développement du jeune enfant</t>
  </si>
  <si>
    <r>
      <t xml:space="preserve">Epreuve EP1.2
</t>
    </r>
    <r>
      <rPr>
        <b/>
        <sz val="9"/>
        <color rgb="FF0070C0"/>
        <rFont val="Arial"/>
        <family val="2"/>
      </rPr>
      <t>en MP</t>
    </r>
  </si>
  <si>
    <r>
      <t xml:space="preserve">Epreuve EP2.1
</t>
    </r>
    <r>
      <rPr>
        <b/>
        <sz val="9"/>
        <color rgb="FF0070C0"/>
        <rFont val="Arial"/>
        <family val="2"/>
      </rPr>
      <t>en centre de formation</t>
    </r>
  </si>
  <si>
    <t>Excercer son activité en milieu collectif</t>
  </si>
  <si>
    <r>
      <t xml:space="preserve">Epreuve EP2.2
</t>
    </r>
    <r>
      <rPr>
        <b/>
        <sz val="9"/>
        <color rgb="FF0070C0"/>
        <rFont val="Arial"/>
        <family val="2"/>
      </rPr>
      <t>en MP</t>
    </r>
  </si>
  <si>
    <r>
      <t xml:space="preserve">Epreuve EP3
</t>
    </r>
    <r>
      <rPr>
        <b/>
        <sz val="9"/>
        <color rgb="FF0070C0"/>
        <rFont val="Arial"/>
        <family val="2"/>
      </rPr>
      <t>en centre de formation</t>
    </r>
  </si>
  <si>
    <t>Session 20….</t>
  </si>
  <si>
    <t>Session 20.…</t>
  </si>
  <si>
    <t>Total / 280:</t>
  </si>
  <si>
    <t>Nombre de semaines de PFMP (16 semaines):</t>
  </si>
  <si>
    <t>Effectuées</t>
  </si>
  <si>
    <t>Non effectuées</t>
  </si>
  <si>
    <t>Noms et signatures des évaluateurs:</t>
  </si>
  <si>
    <r>
      <rPr>
        <b/>
        <sz val="10"/>
        <color theme="1"/>
        <rFont val="Arial"/>
        <family val="2"/>
      </rPr>
      <t>Activité :</t>
    </r>
    <r>
      <rPr>
        <sz val="10"/>
        <color theme="1"/>
        <rFont val="Arial"/>
        <family val="2"/>
      </rPr>
      <t xml:space="preserve"> répondre aux questions écrites pendant 1h</t>
    </r>
  </si>
  <si>
    <t xml:space="preserve">* Notes transmises au jury arrondies au demi-point supérieur. Pour les candidats absents: noter « AB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</si>
</sst>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0.0"/>
  </numFmts>
  <fonts count="60" x14ac:knownFonts="1">
    <font>
      <sz val="10"/>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9"/>
      <color theme="1"/>
      <name val="Arial"/>
      <family val="2"/>
    </font>
    <font>
      <b/>
      <sz val="12"/>
      <color theme="1"/>
      <name val="Arial"/>
      <family val="2"/>
    </font>
    <font>
      <b/>
      <sz val="14"/>
      <color theme="1"/>
      <name val="Arial"/>
      <family val="2"/>
    </font>
    <font>
      <sz val="12"/>
      <color theme="1"/>
      <name val="Times New Roman"/>
      <family val="1"/>
    </font>
    <font>
      <sz val="10"/>
      <color theme="1"/>
      <name val="Arial"/>
      <family val="2"/>
    </font>
    <font>
      <sz val="8"/>
      <color theme="1"/>
      <name val="Arial"/>
      <family val="2"/>
    </font>
    <font>
      <i/>
      <sz val="10"/>
      <color theme="1"/>
      <name val="Arial"/>
      <family val="2"/>
    </font>
    <font>
      <sz val="11"/>
      <color theme="1"/>
      <name val="Arial"/>
      <family val="2"/>
    </font>
    <font>
      <sz val="9"/>
      <color theme="1"/>
      <name val="Arial"/>
      <family val="2"/>
    </font>
    <font>
      <b/>
      <sz val="11"/>
      <color rgb="FFFF0000"/>
      <name val="Arial"/>
      <family val="2"/>
    </font>
    <font>
      <sz val="12"/>
      <color theme="1"/>
      <name val="Arial"/>
      <family val="2"/>
    </font>
    <font>
      <i/>
      <sz val="12"/>
      <color theme="1"/>
      <name val="Times New Roman"/>
      <family val="1"/>
    </font>
    <font>
      <b/>
      <sz val="10"/>
      <name val="Arial"/>
      <family val="2"/>
    </font>
    <font>
      <sz val="10"/>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2"/>
      <color theme="1"/>
      <name val="Century Gothic"/>
      <family val="2"/>
      <scheme val="minor"/>
    </font>
    <font>
      <b/>
      <sz val="10"/>
      <color rgb="FFFF0000"/>
      <name val="Century Gothic"/>
      <family val="2"/>
      <scheme val="minor"/>
    </font>
    <font>
      <sz val="10"/>
      <color theme="1"/>
      <name val="Century Gothic"/>
      <family val="2"/>
      <scheme val="minor"/>
    </font>
    <font>
      <b/>
      <sz val="11"/>
      <color rgb="FF0070C0"/>
      <name val="Arial"/>
      <family val="2"/>
    </font>
    <font>
      <b/>
      <sz val="10"/>
      <color rgb="FF0070C0"/>
      <name val="Arial"/>
      <family val="2"/>
    </font>
    <font>
      <b/>
      <sz val="9"/>
      <name val="Arial"/>
      <family val="2"/>
    </font>
    <font>
      <b/>
      <sz val="10"/>
      <color rgb="FFFF0000"/>
      <name val="Arial"/>
      <family val="2"/>
    </font>
    <font>
      <sz val="10"/>
      <color rgb="FFFF0000"/>
      <name val="Arial"/>
      <family val="2"/>
    </font>
    <font>
      <b/>
      <sz val="11"/>
      <name val="Arial"/>
      <family val="2"/>
    </font>
    <font>
      <sz val="11"/>
      <name val="Arial"/>
      <family val="2"/>
    </font>
    <font>
      <b/>
      <sz val="12"/>
      <name val="Arial"/>
      <family val="2"/>
    </font>
    <font>
      <b/>
      <sz val="9"/>
      <color rgb="FF0070C0"/>
      <name val="Arial"/>
      <family val="2"/>
    </font>
    <font>
      <sz val="10"/>
      <color rgb="FF0070C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theme="4" tint="0.59999389629810485"/>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59999389629810485"/>
        <bgColor theme="4" tint="0.59999389629810485"/>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s>
  <borders count="3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auto="1"/>
      </right>
      <top style="medium">
        <color auto="1"/>
      </top>
      <bottom style="medium">
        <color auto="1"/>
      </bottom>
      <diagonal/>
    </border>
    <border>
      <left style="thin">
        <color theme="3" tint="0.59996337778862885"/>
      </left>
      <right style="thin">
        <color theme="1" tint="0.499984740745262"/>
      </right>
      <top style="thin">
        <color theme="3" tint="0.59996337778862885"/>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4">
    <xf numFmtId="0" fontId="0" fillId="0" borderId="0"/>
    <xf numFmtId="0" fontId="7" fillId="0" borderId="0" applyNumberFormat="0" applyFill="0" applyBorder="0" applyAlignment="0" applyProtection="0"/>
    <xf numFmtId="0" fontId="3" fillId="3" borderId="1">
      <alignment vertical="center"/>
    </xf>
    <xf numFmtId="0" fontId="4" fillId="0" borderId="1">
      <alignment horizontal="left" vertical="center" wrapText="1"/>
      <protection locked="0"/>
    </xf>
    <xf numFmtId="164" fontId="4" fillId="0" borderId="1">
      <alignment horizontal="left" vertical="center" wrapText="1"/>
      <protection locked="0"/>
    </xf>
    <xf numFmtId="165" fontId="4" fillId="0" borderId="1">
      <alignment horizontal="left" vertical="center" wrapText="1"/>
      <protection locked="0"/>
    </xf>
    <xf numFmtId="0" fontId="5" fillId="4" borderId="2" applyBorder="0">
      <alignment horizontal="center" vertical="center"/>
    </xf>
    <xf numFmtId="1" fontId="5" fillId="4" borderId="1">
      <alignment horizontal="center" vertical="center"/>
    </xf>
    <xf numFmtId="0" fontId="6" fillId="5" borderId="1">
      <alignment horizontal="center" vertical="center"/>
      <protection locked="0"/>
    </xf>
    <xf numFmtId="0" fontId="6" fillId="6" borderId="1">
      <alignment horizontal="center" vertical="center"/>
    </xf>
    <xf numFmtId="0" fontId="8" fillId="0" borderId="0" applyNumberFormat="0" applyFill="0" applyBorder="0" applyAlignment="0" applyProtection="0"/>
    <xf numFmtId="0" fontId="12" fillId="0" borderId="0" applyNumberFormat="0" applyFill="0" applyBorder="0" applyAlignment="0" applyProtection="0"/>
    <xf numFmtId="0" fontId="2" fillId="0" borderId="0"/>
    <xf numFmtId="0" fontId="1" fillId="0" borderId="0"/>
  </cellStyleXfs>
  <cellXfs count="183">
    <xf numFmtId="0" fontId="0" fillId="0" borderId="0" xfId="0"/>
    <xf numFmtId="0" fontId="0" fillId="0" borderId="0" xfId="0" applyProtection="1"/>
    <xf numFmtId="0" fontId="11" fillId="0" borderId="0" xfId="0" applyFont="1" applyProtection="1"/>
    <xf numFmtId="0" fontId="9" fillId="0" borderId="0" xfId="0" applyFont="1" applyProtection="1"/>
    <xf numFmtId="0" fontId="0" fillId="0" borderId="0" xfId="0" applyFont="1" applyProtection="1"/>
    <xf numFmtId="0" fontId="23" fillId="8" borderId="0" xfId="0" applyFont="1" applyFill="1" applyAlignment="1" applyProtection="1">
      <alignment horizontal="center"/>
    </xf>
    <xf numFmtId="0" fontId="18" fillId="0" borderId="3" xfId="0" applyFont="1" applyFill="1" applyBorder="1" applyAlignment="1" applyProtection="1">
      <alignment horizontal="left"/>
    </xf>
    <xf numFmtId="0" fontId="16" fillId="0" borderId="3" xfId="0" applyFont="1" applyFill="1" applyBorder="1" applyAlignment="1" applyProtection="1">
      <alignment horizontal="left"/>
    </xf>
    <xf numFmtId="0" fontId="17" fillId="0" borderId="3" xfId="0" applyFont="1" applyFill="1" applyBorder="1" applyAlignment="1" applyProtection="1">
      <alignment horizontal="left"/>
    </xf>
    <xf numFmtId="0" fontId="22" fillId="10" borderId="4" xfId="0" applyFont="1" applyFill="1" applyBorder="1" applyAlignment="1" applyProtection="1">
      <alignment horizontal="left" vertical="center"/>
    </xf>
    <xf numFmtId="0" fontId="15" fillId="2" borderId="6" xfId="0" applyFont="1" applyFill="1" applyBorder="1" applyAlignment="1" applyProtection="1">
      <alignment horizontal="left" vertical="center" wrapText="1"/>
    </xf>
    <xf numFmtId="0" fontId="18" fillId="2" borderId="3" xfId="0" applyFont="1" applyFill="1" applyBorder="1" applyAlignment="1" applyProtection="1">
      <alignment horizontal="left"/>
    </xf>
    <xf numFmtId="0" fontId="16" fillId="2" borderId="3" xfId="0" applyFont="1" applyFill="1" applyBorder="1" applyAlignment="1" applyProtection="1">
      <alignment horizontal="left"/>
    </xf>
    <xf numFmtId="0" fontId="17" fillId="2" borderId="3" xfId="0" applyFont="1" applyFill="1" applyBorder="1" applyAlignment="1" applyProtection="1">
      <alignment horizontal="left"/>
    </xf>
    <xf numFmtId="0" fontId="26" fillId="0" borderId="3" xfId="0" applyFont="1" applyFill="1" applyBorder="1" applyAlignment="1" applyProtection="1">
      <alignment horizontal="left"/>
    </xf>
    <xf numFmtId="0" fontId="15"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left" wrapText="1"/>
    </xf>
    <xf numFmtId="0" fontId="10" fillId="2" borderId="3" xfId="0" applyFont="1" applyFill="1" applyBorder="1" applyAlignment="1" applyProtection="1">
      <alignment horizontal="left"/>
    </xf>
    <xf numFmtId="0" fontId="16" fillId="2" borderId="3" xfId="0" applyFont="1" applyFill="1" applyBorder="1" applyAlignment="1" applyProtection="1">
      <alignment horizontal="left" wrapText="1"/>
    </xf>
    <xf numFmtId="0" fontId="18" fillId="2" borderId="3" xfId="0" applyFont="1" applyFill="1" applyBorder="1" applyAlignment="1" applyProtection="1">
      <alignment vertical="center"/>
    </xf>
    <xf numFmtId="0" fontId="17" fillId="0" borderId="4"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23" fillId="8" borderId="0" xfId="0" applyFont="1" applyFill="1" applyAlignment="1" applyProtection="1">
      <alignment horizontal="center" vertical="center"/>
    </xf>
    <xf numFmtId="0" fontId="18" fillId="0" borderId="0" xfId="0" applyFont="1" applyFill="1" applyBorder="1" applyAlignment="1" applyProtection="1">
      <alignment horizontal="left" vertical="top"/>
    </xf>
    <xf numFmtId="0" fontId="27" fillId="0" borderId="3" xfId="0" applyFont="1" applyFill="1" applyBorder="1" applyAlignment="1" applyProtection="1">
      <alignment horizontal="left"/>
    </xf>
    <xf numFmtId="0" fontId="16" fillId="0" borderId="0" xfId="0" applyFont="1" applyFill="1" applyBorder="1" applyAlignment="1" applyProtection="1">
      <alignment horizontal="left" vertical="top"/>
    </xf>
    <xf numFmtId="0" fontId="16" fillId="2" borderId="0" xfId="0" applyFont="1" applyFill="1" applyBorder="1" applyAlignment="1" applyProtection="1">
      <alignment horizontal="left"/>
    </xf>
    <xf numFmtId="0" fontId="16" fillId="0" borderId="0" xfId="0" applyFont="1" applyFill="1" applyBorder="1" applyAlignment="1" applyProtection="1">
      <alignment horizontal="left"/>
    </xf>
    <xf numFmtId="0" fontId="26" fillId="0" borderId="0" xfId="0" applyFont="1" applyProtection="1"/>
    <xf numFmtId="0" fontId="24" fillId="0" borderId="0" xfId="0" applyFont="1" applyAlignment="1" applyProtection="1">
      <alignment horizontal="right"/>
    </xf>
    <xf numFmtId="0" fontId="34" fillId="0" borderId="0" xfId="0" applyFont="1" applyAlignment="1">
      <alignment vertical="center"/>
    </xf>
    <xf numFmtId="0" fontId="31" fillId="0" borderId="0" xfId="0" applyFont="1" applyAlignment="1">
      <alignment vertical="center"/>
    </xf>
    <xf numFmtId="0" fontId="19" fillId="0" borderId="0" xfId="0" applyFont="1" applyAlignment="1">
      <alignment vertical="center"/>
    </xf>
    <xf numFmtId="0" fontId="30" fillId="0" borderId="0" xfId="0" applyFont="1" applyAlignment="1">
      <alignment horizontal="center" vertical="center"/>
    </xf>
    <xf numFmtId="0" fontId="42" fillId="0" borderId="0" xfId="0" applyFont="1" applyAlignment="1">
      <alignment horizontal="center" vertical="center"/>
    </xf>
    <xf numFmtId="0" fontId="38" fillId="0" borderId="0" xfId="0" applyFont="1" applyAlignment="1">
      <alignment vertical="center"/>
    </xf>
    <xf numFmtId="0" fontId="44" fillId="0" borderId="0" xfId="0" applyFont="1" applyAlignment="1">
      <alignment vertical="center"/>
    </xf>
    <xf numFmtId="0" fontId="29" fillId="0" borderId="0" xfId="0" applyFont="1" applyAlignment="1">
      <alignment vertical="center"/>
    </xf>
    <xf numFmtId="0" fontId="45" fillId="0" borderId="0" xfId="0" applyFont="1" applyAlignment="1">
      <alignment horizontal="left" vertical="center"/>
    </xf>
    <xf numFmtId="0" fontId="0" fillId="0" borderId="0" xfId="0" applyBorder="1" applyAlignment="1"/>
    <xf numFmtId="0" fontId="19" fillId="0" borderId="0" xfId="0" applyFont="1" applyBorder="1" applyAlignment="1">
      <alignment vertical="center"/>
    </xf>
    <xf numFmtId="0" fontId="19" fillId="0" borderId="0" xfId="13" applyFont="1" applyBorder="1" applyAlignment="1">
      <alignment horizontal="left"/>
    </xf>
    <xf numFmtId="0" fontId="28" fillId="0" borderId="0" xfId="13" applyFont="1" applyBorder="1" applyAlignment="1">
      <alignment horizontal="center" vertical="center" wrapText="1"/>
    </xf>
    <xf numFmtId="0" fontId="19" fillId="0" borderId="0" xfId="13" applyFont="1" applyBorder="1" applyAlignment="1">
      <alignment horizontal="center" vertical="center" wrapText="1"/>
    </xf>
    <xf numFmtId="0" fontId="35" fillId="0" borderId="0" xfId="13" applyFont="1" applyBorder="1" applyAlignment="1">
      <alignment horizontal="center" vertical="center"/>
    </xf>
    <xf numFmtId="0" fontId="44" fillId="9" borderId="0" xfId="0" applyFont="1" applyFill="1" applyAlignment="1">
      <alignment vertical="center"/>
    </xf>
    <xf numFmtId="0" fontId="0" fillId="9" borderId="0" xfId="0" applyFill="1"/>
    <xf numFmtId="0" fontId="35" fillId="9" borderId="0" xfId="0" applyFont="1" applyFill="1" applyAlignment="1">
      <alignment vertical="center"/>
    </xf>
    <xf numFmtId="0" fontId="19" fillId="9" borderId="0" xfId="0" applyFont="1" applyFill="1" applyAlignment="1">
      <alignment vertical="center"/>
    </xf>
    <xf numFmtId="0" fontId="19" fillId="9" borderId="0" xfId="0" applyFont="1" applyFill="1" applyBorder="1" applyAlignment="1">
      <alignment vertical="center"/>
    </xf>
    <xf numFmtId="0" fontId="38" fillId="9" borderId="0" xfId="0" applyFont="1" applyFill="1" applyAlignment="1">
      <alignment vertical="center"/>
    </xf>
    <xf numFmtId="0" fontId="29" fillId="0" borderId="14" xfId="0" applyFont="1" applyBorder="1" applyAlignment="1">
      <alignment vertical="center" wrapText="1"/>
    </xf>
    <xf numFmtId="0" fontId="29" fillId="0" borderId="14" xfId="0" applyFont="1" applyBorder="1" applyAlignment="1">
      <alignment horizontal="left" vertical="center" wrapText="1"/>
    </xf>
    <xf numFmtId="0" fontId="2" fillId="0" borderId="0" xfId="12"/>
    <xf numFmtId="0" fontId="0" fillId="0" borderId="14" xfId="0" applyFont="1" applyBorder="1" applyAlignment="1">
      <alignment horizontal="center" vertical="center"/>
    </xf>
    <xf numFmtId="0" fontId="29" fillId="0" borderId="14" xfId="0" applyFont="1" applyBorder="1" applyAlignment="1">
      <alignment horizontal="left" vertical="center"/>
    </xf>
    <xf numFmtId="0" fontId="0" fillId="0" borderId="14" xfId="0" applyBorder="1" applyAlignment="1">
      <alignment horizontal="center" vertical="center"/>
    </xf>
    <xf numFmtId="0" fontId="9" fillId="0" borderId="14" xfId="0" applyFont="1" applyBorder="1" applyAlignment="1">
      <alignment horizontal="center" vertical="center"/>
    </xf>
    <xf numFmtId="0" fontId="0" fillId="0" borderId="0" xfId="0" applyAlignment="1">
      <alignment horizontal="center" vertical="center"/>
    </xf>
    <xf numFmtId="0" fontId="43" fillId="0" borderId="0" xfId="0" applyFont="1" applyAlignment="1">
      <alignment vertical="center"/>
    </xf>
    <xf numFmtId="0" fontId="47" fillId="0" borderId="0" xfId="0" applyFont="1" applyAlignment="1">
      <alignment horizontal="right"/>
    </xf>
    <xf numFmtId="0" fontId="29" fillId="0" borderId="0" xfId="0" applyFont="1" applyFill="1" applyBorder="1" applyAlignment="1">
      <alignment horizontal="righ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19" fillId="0" borderId="0" xfId="12" applyFont="1" applyBorder="1" applyAlignment="1">
      <alignment horizontal="right" vertical="center"/>
    </xf>
    <xf numFmtId="0" fontId="14" fillId="14" borderId="8" xfId="12" applyFont="1" applyFill="1" applyBorder="1" applyAlignment="1">
      <alignment horizontal="center" vertical="center" wrapText="1"/>
    </xf>
    <xf numFmtId="0" fontId="14" fillId="14" borderId="21" xfId="12" applyFont="1" applyFill="1" applyBorder="1" applyAlignment="1">
      <alignment horizontal="center" vertical="center"/>
    </xf>
    <xf numFmtId="0" fontId="36" fillId="15" borderId="21" xfId="12" applyFont="1" applyFill="1" applyBorder="1" applyAlignment="1">
      <alignment horizontal="center" vertical="center"/>
    </xf>
    <xf numFmtId="0" fontId="50" fillId="7" borderId="14" xfId="12" applyFont="1" applyFill="1" applyBorder="1" applyAlignment="1">
      <alignment vertical="center" wrapText="1"/>
    </xf>
    <xf numFmtId="0" fontId="41" fillId="7" borderId="14" xfId="12" applyFont="1" applyFill="1" applyBorder="1" applyAlignment="1">
      <alignment horizontal="left" vertical="center" wrapText="1"/>
    </xf>
    <xf numFmtId="9" fontId="36" fillId="15" borderId="14" xfId="12" applyNumberFormat="1" applyFont="1" applyFill="1" applyBorder="1" applyAlignment="1">
      <alignment horizontal="center" vertical="center"/>
    </xf>
    <xf numFmtId="0" fontId="35" fillId="0" borderId="14" xfId="12" applyFont="1" applyBorder="1" applyAlignment="1">
      <alignment horizontal="center" vertical="center"/>
    </xf>
    <xf numFmtId="2" fontId="2" fillId="0" borderId="0" xfId="12" applyNumberFormat="1"/>
    <xf numFmtId="0" fontId="51" fillId="7" borderId="17" xfId="12" applyFont="1" applyFill="1" applyBorder="1" applyAlignment="1">
      <alignment vertical="center" wrapText="1"/>
    </xf>
    <xf numFmtId="0" fontId="41" fillId="7" borderId="14" xfId="12" applyFont="1" applyFill="1" applyBorder="1" applyAlignment="1">
      <alignment vertical="center" wrapText="1"/>
    </xf>
    <xf numFmtId="0" fontId="35" fillId="0" borderId="19" xfId="12" applyFont="1" applyBorder="1" applyAlignment="1">
      <alignment horizontal="center" vertical="center"/>
    </xf>
    <xf numFmtId="9" fontId="36" fillId="15" borderId="20" xfId="12" applyNumberFormat="1" applyFont="1" applyFill="1" applyBorder="1" applyAlignment="1">
      <alignment horizontal="center" vertical="center"/>
    </xf>
    <xf numFmtId="0" fontId="35" fillId="0" borderId="20" xfId="12" applyFont="1" applyBorder="1" applyAlignment="1">
      <alignment horizontal="center" vertical="center"/>
    </xf>
    <xf numFmtId="0" fontId="36" fillId="0" borderId="15" xfId="12" applyFont="1" applyBorder="1" applyAlignment="1">
      <alignment horizontal="center" vertical="center"/>
    </xf>
    <xf numFmtId="9" fontId="33" fillId="0" borderId="13" xfId="12" applyNumberFormat="1" applyFont="1" applyFill="1" applyBorder="1" applyAlignment="1">
      <alignment horizontal="center" vertical="center"/>
    </xf>
    <xf numFmtId="0" fontId="19" fillId="0" borderId="0" xfId="12" applyFont="1" applyFill="1" applyBorder="1" applyAlignment="1">
      <alignment horizontal="left" vertical="center"/>
    </xf>
    <xf numFmtId="0" fontId="14" fillId="14" borderId="22" xfId="12" applyFont="1" applyFill="1" applyBorder="1" applyAlignment="1">
      <alignment horizontal="center" vertical="center"/>
    </xf>
    <xf numFmtId="0" fontId="51" fillId="7" borderId="14" xfId="12" applyFont="1" applyFill="1" applyBorder="1" applyAlignment="1">
      <alignment vertical="center" wrapText="1"/>
    </xf>
    <xf numFmtId="0" fontId="32" fillId="0" borderId="14" xfId="12" applyFont="1" applyBorder="1" applyAlignment="1">
      <alignment horizontal="center" vertical="center"/>
    </xf>
    <xf numFmtId="0" fontId="51" fillId="0" borderId="14" xfId="0" applyFont="1" applyBorder="1" applyAlignment="1">
      <alignment vertical="center" wrapText="1"/>
    </xf>
    <xf numFmtId="0" fontId="48" fillId="0" borderId="0" xfId="0" applyFont="1"/>
    <xf numFmtId="0" fontId="19" fillId="17" borderId="27" xfId="12" applyFont="1" applyFill="1" applyBorder="1" applyAlignment="1">
      <alignment horizontal="center" vertical="center"/>
    </xf>
    <xf numFmtId="0" fontId="41" fillId="0" borderId="14" xfId="0" applyFont="1" applyBorder="1" applyAlignment="1">
      <alignment horizontal="left" vertical="center" wrapText="1"/>
    </xf>
    <xf numFmtId="0" fontId="49" fillId="0" borderId="0" xfId="12" applyFont="1" applyBorder="1"/>
    <xf numFmtId="0" fontId="49" fillId="0" borderId="0" xfId="0" applyFont="1" applyBorder="1"/>
    <xf numFmtId="0" fontId="35" fillId="12" borderId="14" xfId="13" applyFont="1" applyFill="1" applyBorder="1" applyAlignment="1">
      <alignment horizontal="left" vertical="center"/>
    </xf>
    <xf numFmtId="0" fontId="35" fillId="12" borderId="14" xfId="13" applyFont="1" applyFill="1" applyBorder="1" applyAlignment="1">
      <alignment horizontal="center" vertical="center"/>
    </xf>
    <xf numFmtId="0" fontId="35" fillId="18" borderId="14" xfId="13" applyFont="1" applyFill="1" applyBorder="1" applyAlignment="1">
      <alignment horizontal="left" vertical="center"/>
    </xf>
    <xf numFmtId="0" fontId="35" fillId="18" borderId="14" xfId="13" applyFont="1" applyFill="1" applyBorder="1" applyAlignment="1">
      <alignment horizontal="center" vertical="center"/>
    </xf>
    <xf numFmtId="0" fontId="40" fillId="0" borderId="14" xfId="0" applyFont="1" applyBorder="1" applyAlignment="1">
      <alignment vertical="center" wrapText="1"/>
    </xf>
    <xf numFmtId="0" fontId="51" fillId="0" borderId="14" xfId="0" applyFont="1" applyBorder="1" applyAlignment="1">
      <alignment horizontal="left" vertical="center" wrapText="1"/>
    </xf>
    <xf numFmtId="0" fontId="56" fillId="19" borderId="14" xfId="13" applyFont="1" applyFill="1" applyBorder="1" applyAlignment="1">
      <alignment horizontal="left" vertical="center"/>
    </xf>
    <xf numFmtId="0" fontId="56" fillId="19" borderId="14" xfId="13" applyFont="1" applyFill="1" applyBorder="1" applyAlignment="1">
      <alignment horizontal="center" vertical="center"/>
    </xf>
    <xf numFmtId="0" fontId="40" fillId="14" borderId="8" xfId="12" applyFont="1" applyFill="1" applyBorder="1" applyAlignment="1">
      <alignment horizontal="center" vertical="center" wrapText="1"/>
    </xf>
    <xf numFmtId="0" fontId="40" fillId="14" borderId="21" xfId="12" applyFont="1" applyFill="1" applyBorder="1" applyAlignment="1">
      <alignment horizontal="center" vertical="center"/>
    </xf>
    <xf numFmtId="0" fontId="32" fillId="0" borderId="14" xfId="0" applyFont="1" applyBorder="1" applyAlignment="1">
      <alignment vertical="center" wrapText="1"/>
    </xf>
    <xf numFmtId="0" fontId="19" fillId="0" borderId="0" xfId="0" applyFont="1" applyAlignment="1">
      <alignment horizontal="right" vertical="center"/>
    </xf>
    <xf numFmtId="0" fontId="59" fillId="7" borderId="14" xfId="12" applyFont="1" applyFill="1" applyBorder="1" applyAlignment="1">
      <alignment horizontal="left" vertical="center" wrapText="1"/>
    </xf>
    <xf numFmtId="0" fontId="0" fillId="0" borderId="0" xfId="0" applyAlignment="1"/>
    <xf numFmtId="0" fontId="0" fillId="0" borderId="0" xfId="0" applyAlignment="1">
      <alignment horizontal="left" vertical="center"/>
    </xf>
    <xf numFmtId="0" fontId="0" fillId="0" borderId="7" xfId="0" applyBorder="1"/>
    <xf numFmtId="0" fontId="29" fillId="0" borderId="0" xfId="0" applyFont="1" applyBorder="1" applyAlignment="1">
      <alignment horizontal="center" vertical="center"/>
    </xf>
    <xf numFmtId="0" fontId="19" fillId="9" borderId="0" xfId="0" applyFont="1" applyFill="1" applyAlignment="1">
      <alignment horizontal="center" vertical="center"/>
    </xf>
    <xf numFmtId="0" fontId="19" fillId="9" borderId="0" xfId="0" applyFont="1" applyFill="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0" fontId="0" fillId="0" borderId="26" xfId="0"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39" fillId="0" borderId="0" xfId="0" applyFont="1" applyAlignment="1">
      <alignment horizontal="left" vertical="center" wrapText="1"/>
    </xf>
    <xf numFmtId="0" fontId="0" fillId="0" borderId="0" xfId="0" applyAlignment="1">
      <alignment wrapText="1"/>
    </xf>
    <xf numFmtId="0" fontId="46" fillId="13" borderId="0" xfId="0" applyFont="1" applyFill="1" applyAlignment="1">
      <alignment horizontal="center" vertical="center" wrapText="1"/>
    </xf>
    <xf numFmtId="0" fontId="43" fillId="0" borderId="0" xfId="0" applyFont="1" applyAlignment="1">
      <alignment horizontal="center" vertical="center"/>
    </xf>
    <xf numFmtId="0" fontId="29" fillId="0" borderId="0" xfId="0" applyFont="1" applyAlignment="1">
      <alignment horizontal="left" vertical="center"/>
    </xf>
    <xf numFmtId="0" fontId="45" fillId="0" borderId="0" xfId="0" applyFont="1" applyAlignment="1">
      <alignment horizontal="left" vertical="center"/>
    </xf>
    <xf numFmtId="0" fontId="0" fillId="0" borderId="0" xfId="0" applyAlignment="1">
      <alignment horizontal="left" vertical="center"/>
    </xf>
    <xf numFmtId="0" fontId="32" fillId="0" borderId="0" xfId="0" applyFont="1" applyAlignment="1">
      <alignment horizontal="left" vertical="center"/>
    </xf>
    <xf numFmtId="0" fontId="19" fillId="9" borderId="13" xfId="0" applyFont="1" applyFill="1" applyBorder="1" applyAlignment="1">
      <alignment horizontal="center" vertical="center"/>
    </xf>
    <xf numFmtId="0" fontId="19" fillId="9" borderId="12" xfId="0" applyFont="1" applyFill="1" applyBorder="1" applyAlignment="1">
      <alignment horizontal="center" vertical="center"/>
    </xf>
    <xf numFmtId="0" fontId="9" fillId="0" borderId="13"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 xfId="0" applyFont="1" applyBorder="1" applyAlignment="1" applyProtection="1">
      <alignment horizontal="center" vertical="top" wrapText="1"/>
      <protection locked="0"/>
    </xf>
    <xf numFmtId="0" fontId="0" fillId="0" borderId="16"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32" fillId="11" borderId="25" xfId="12" applyFont="1" applyFill="1" applyBorder="1" applyAlignment="1">
      <alignment horizontal="left" vertical="center" wrapText="1"/>
    </xf>
    <xf numFmtId="0" fontId="32" fillId="11" borderId="26" xfId="12" applyFont="1" applyFill="1" applyBorder="1" applyAlignment="1">
      <alignment horizontal="left" vertical="center" wrapText="1"/>
    </xf>
    <xf numFmtId="166" fontId="19" fillId="17" borderId="13" xfId="12" applyNumberFormat="1" applyFont="1" applyFill="1" applyBorder="1" applyAlignment="1">
      <alignment horizontal="center" vertical="center"/>
    </xf>
    <xf numFmtId="166" fontId="19" fillId="17" borderId="16" xfId="12" applyNumberFormat="1" applyFont="1" applyFill="1" applyBorder="1" applyAlignment="1">
      <alignment horizontal="center" vertical="center"/>
    </xf>
    <xf numFmtId="166" fontId="19" fillId="17" borderId="12" xfId="12" applyNumberFormat="1" applyFont="1" applyFill="1" applyBorder="1" applyAlignment="1">
      <alignment horizontal="center" vertical="center"/>
    </xf>
    <xf numFmtId="0" fontId="32" fillId="0" borderId="0" xfId="12" applyFont="1" applyBorder="1" applyAlignment="1">
      <alignment horizontal="left" vertical="center" wrapText="1"/>
    </xf>
    <xf numFmtId="0" fontId="32" fillId="0" borderId="0" xfId="12" applyFont="1" applyAlignment="1">
      <alignment horizontal="left" vertical="center" wrapText="1"/>
    </xf>
    <xf numFmtId="0" fontId="28" fillId="9" borderId="11" xfId="12" applyFont="1" applyFill="1" applyBorder="1" applyAlignment="1">
      <alignment horizontal="left" vertical="center"/>
    </xf>
    <xf numFmtId="0" fontId="28" fillId="9" borderId="23" xfId="12" applyFont="1" applyFill="1" applyBorder="1" applyAlignment="1">
      <alignment horizontal="left" vertical="center"/>
    </xf>
    <xf numFmtId="0" fontId="28" fillId="9" borderId="10" xfId="12" applyFont="1" applyFill="1" applyBorder="1" applyAlignment="1">
      <alignment horizontal="left" vertical="center"/>
    </xf>
    <xf numFmtId="0" fontId="52" fillId="9" borderId="14" xfId="12" applyFont="1" applyFill="1" applyBorder="1" applyAlignment="1">
      <alignment horizontal="center" vertical="center" wrapText="1"/>
    </xf>
    <xf numFmtId="0" fontId="14" fillId="16" borderId="14" xfId="12" applyFont="1" applyFill="1" applyBorder="1" applyAlignment="1">
      <alignment horizontal="center" vertical="center" wrapText="1"/>
    </xf>
    <xf numFmtId="0" fontId="19" fillId="12" borderId="13" xfId="13" applyFont="1" applyFill="1" applyBorder="1" applyAlignment="1">
      <alignment horizontal="center" vertical="center" wrapText="1"/>
    </xf>
    <xf numFmtId="0" fontId="19" fillId="12" borderId="12" xfId="13" applyFont="1" applyFill="1" applyBorder="1" applyAlignment="1">
      <alignment horizontal="center" vertical="center" wrapText="1"/>
    </xf>
    <xf numFmtId="0" fontId="19" fillId="12" borderId="16" xfId="13" applyFont="1" applyFill="1" applyBorder="1" applyAlignment="1">
      <alignment horizontal="center" vertical="center" wrapText="1"/>
    </xf>
    <xf numFmtId="0" fontId="19" fillId="12" borderId="13" xfId="13" applyFont="1" applyFill="1" applyBorder="1" applyAlignment="1" applyProtection="1">
      <alignment horizontal="center" vertical="center" wrapText="1"/>
      <protection locked="0"/>
    </xf>
    <xf numFmtId="0" fontId="19" fillId="12" borderId="16" xfId="13" applyFont="1" applyFill="1" applyBorder="1" applyAlignment="1" applyProtection="1">
      <alignment horizontal="center" vertical="center" wrapText="1"/>
      <protection locked="0"/>
    </xf>
    <xf numFmtId="0" fontId="19" fillId="12" borderId="12" xfId="13" applyFont="1" applyFill="1" applyBorder="1" applyAlignment="1" applyProtection="1">
      <alignment horizontal="center" vertical="center" wrapText="1"/>
      <protection locked="0"/>
    </xf>
    <xf numFmtId="0" fontId="19" fillId="0" borderId="0" xfId="13" applyFont="1" applyBorder="1" applyAlignment="1">
      <alignment horizontal="right" vertical="center" wrapText="1"/>
    </xf>
    <xf numFmtId="0" fontId="19" fillId="0" borderId="8" xfId="13" applyFont="1" applyBorder="1" applyAlignment="1" applyProtection="1">
      <alignment horizontal="center" vertical="center"/>
      <protection locked="0"/>
    </xf>
    <xf numFmtId="0" fontId="19" fillId="0" borderId="9" xfId="13" applyFont="1" applyBorder="1" applyAlignment="1" applyProtection="1">
      <alignment horizontal="center" vertical="center"/>
      <protection locked="0"/>
    </xf>
    <xf numFmtId="0" fontId="19" fillId="0" borderId="5" xfId="13" applyFont="1" applyBorder="1" applyAlignment="1" applyProtection="1">
      <alignment horizontal="center" vertical="center"/>
      <protection locked="0"/>
    </xf>
    <xf numFmtId="0" fontId="0" fillId="0" borderId="13" xfId="0" applyBorder="1" applyAlignment="1" applyProtection="1">
      <alignment horizontal="center" vertical="top" wrapText="1"/>
      <protection locked="0"/>
    </xf>
    <xf numFmtId="0" fontId="32" fillId="0" borderId="0" xfId="12" applyFont="1" applyBorder="1" applyAlignment="1">
      <alignment horizontal="center" vertical="center"/>
    </xf>
    <xf numFmtId="0" fontId="28" fillId="9" borderId="11" xfId="12" applyFont="1" applyFill="1" applyBorder="1" applyAlignment="1">
      <alignment horizontal="center" vertical="center"/>
    </xf>
    <xf numFmtId="0" fontId="28" fillId="9" borderId="23" xfId="12" applyFont="1" applyFill="1" applyBorder="1" applyAlignment="1">
      <alignment horizontal="center" vertical="center"/>
    </xf>
    <xf numFmtId="0" fontId="28" fillId="9" borderId="10" xfId="12" applyFont="1" applyFill="1" applyBorder="1" applyAlignment="1">
      <alignment horizontal="center" vertical="center"/>
    </xf>
    <xf numFmtId="0" fontId="40" fillId="7" borderId="14" xfId="12" applyFont="1" applyFill="1" applyBorder="1" applyAlignment="1">
      <alignment horizontal="left" vertical="center" wrapText="1"/>
    </xf>
    <xf numFmtId="0" fontId="19" fillId="18" borderId="13" xfId="13" applyFont="1" applyFill="1" applyBorder="1" applyAlignment="1">
      <alignment horizontal="center" vertical="center" wrapText="1"/>
    </xf>
    <xf numFmtId="0" fontId="19" fillId="18" borderId="12" xfId="13" applyFont="1" applyFill="1" applyBorder="1" applyAlignment="1">
      <alignment horizontal="center" vertical="center" wrapText="1"/>
    </xf>
    <xf numFmtId="0" fontId="19" fillId="18" borderId="13" xfId="13" applyFont="1" applyFill="1" applyBorder="1" applyAlignment="1" applyProtection="1">
      <alignment horizontal="center" vertical="center" wrapText="1"/>
      <protection locked="0"/>
    </xf>
    <xf numFmtId="0" fontId="19" fillId="18" borderId="16" xfId="13" applyFont="1" applyFill="1" applyBorder="1" applyAlignment="1" applyProtection="1">
      <alignment horizontal="center" vertical="center" wrapText="1"/>
      <protection locked="0"/>
    </xf>
    <xf numFmtId="0" fontId="19" fillId="18" borderId="12" xfId="13" applyFont="1" applyFill="1" applyBorder="1" applyAlignment="1" applyProtection="1">
      <alignment horizontal="center" vertical="center" wrapText="1"/>
      <protection locked="0"/>
    </xf>
    <xf numFmtId="0" fontId="19" fillId="18" borderId="16" xfId="13" applyFont="1" applyFill="1" applyBorder="1" applyAlignment="1">
      <alignment horizontal="center" vertical="center" wrapText="1"/>
    </xf>
    <xf numFmtId="0" fontId="48" fillId="0" borderId="0" xfId="0" applyFont="1" applyAlignment="1">
      <alignment horizontal="center" wrapText="1"/>
    </xf>
    <xf numFmtId="0" fontId="52" fillId="9" borderId="24" xfId="12" applyFont="1" applyFill="1" applyBorder="1" applyAlignment="1">
      <alignment horizontal="center" vertical="center" wrapText="1"/>
    </xf>
    <xf numFmtId="0" fontId="52" fillId="9" borderId="16" xfId="12" applyFont="1" applyFill="1" applyBorder="1" applyAlignment="1">
      <alignment horizontal="center" vertical="center" wrapText="1"/>
    </xf>
    <xf numFmtId="0" fontId="52" fillId="9" borderId="18" xfId="12" applyFont="1" applyFill="1" applyBorder="1" applyAlignment="1">
      <alignment horizontal="center" vertical="center" wrapText="1"/>
    </xf>
    <xf numFmtId="0" fontId="14" fillId="16" borderId="8" xfId="12" applyFont="1" applyFill="1" applyBorder="1" applyAlignment="1">
      <alignment horizontal="center" vertical="center" wrapText="1"/>
    </xf>
    <xf numFmtId="0" fontId="14" fillId="16" borderId="9" xfId="12" applyFont="1" applyFill="1" applyBorder="1" applyAlignment="1">
      <alignment horizontal="center" vertical="center" wrapText="1"/>
    </xf>
    <xf numFmtId="0" fontId="14" fillId="16" borderId="5" xfId="12" applyFont="1" applyFill="1" applyBorder="1" applyAlignment="1">
      <alignment horizontal="center" vertical="center" wrapText="1"/>
    </xf>
    <xf numFmtId="0" fontId="55" fillId="19" borderId="13" xfId="13" applyFont="1" applyFill="1" applyBorder="1" applyAlignment="1">
      <alignment horizontal="center" vertical="center" wrapText="1"/>
    </xf>
    <xf numFmtId="0" fontId="55" fillId="19" borderId="12" xfId="13" applyFont="1" applyFill="1" applyBorder="1" applyAlignment="1">
      <alignment horizontal="center" vertical="center" wrapText="1"/>
    </xf>
    <xf numFmtId="0" fontId="55" fillId="19" borderId="13" xfId="13" applyFont="1" applyFill="1" applyBorder="1" applyAlignment="1" applyProtection="1">
      <alignment horizontal="center" vertical="center" wrapText="1"/>
      <protection locked="0"/>
    </xf>
    <xf numFmtId="0" fontId="55" fillId="19" borderId="16" xfId="13" applyFont="1" applyFill="1" applyBorder="1" applyAlignment="1" applyProtection="1">
      <alignment horizontal="center" vertical="center" wrapText="1"/>
      <protection locked="0"/>
    </xf>
    <xf numFmtId="0" fontId="55" fillId="19" borderId="12" xfId="13" applyFont="1" applyFill="1" applyBorder="1" applyAlignment="1" applyProtection="1">
      <alignment horizontal="center" vertical="center" wrapText="1"/>
      <protection locked="0"/>
    </xf>
    <xf numFmtId="0" fontId="55" fillId="19" borderId="16" xfId="13" applyFont="1" applyFill="1" applyBorder="1" applyAlignment="1">
      <alignment horizontal="center" vertical="center" wrapText="1"/>
    </xf>
  </cellXfs>
  <cellStyles count="14">
    <cellStyle name="Attendance Totals" xfId="7"/>
    <cellStyle name="Birthdate" xfId="4"/>
    <cellStyle name="Month" xfId="6"/>
    <cellStyle name="Normal" xfId="0" builtinId="0" customBuiltin="1"/>
    <cellStyle name="Normal 2" xfId="12"/>
    <cellStyle name="Normal 2 2" xfId="13"/>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xdr:row>
      <xdr:rowOff>11907</xdr:rowOff>
    </xdr:from>
    <xdr:to>
      <xdr:col>1</xdr:col>
      <xdr:colOff>428624</xdr:colOff>
      <xdr:row>7</xdr:row>
      <xdr:rowOff>47625</xdr:rowOff>
    </xdr:to>
    <xdr:pic>
      <xdr:nvPicPr>
        <xdr:cNvPr id="5" name="Image 4" descr="D:\CHARGE DE MISSION 10\CAP AE PE\formations 2017 2018\GT\GT 26 09 17\unnamed.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178595"/>
          <a:ext cx="1619249" cy="182165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2:H52"/>
  <sheetViews>
    <sheetView topLeftCell="A22" zoomScale="80" zoomScaleNormal="80" zoomScalePageLayoutView="80" workbookViewId="0">
      <selection activeCell="K34" sqref="K34"/>
    </sheetView>
  </sheetViews>
  <sheetFormatPr baseColWidth="10" defaultRowHeight="13.5" x14ac:dyDescent="0.25"/>
  <cols>
    <col min="1" max="1" width="18.7109375" customWidth="1"/>
    <col min="2" max="2" width="50.85546875" customWidth="1"/>
    <col min="3" max="3" width="3.85546875" customWidth="1"/>
    <col min="5" max="5" width="4.7109375" customWidth="1"/>
    <col min="6" max="6" width="11.28515625" customWidth="1"/>
    <col min="7" max="7" width="6.28515625" customWidth="1"/>
    <col min="8" max="8" width="7.7109375" customWidth="1"/>
  </cols>
  <sheetData>
    <row r="2" spans="1:8" x14ac:dyDescent="0.25">
      <c r="E2" s="109"/>
      <c r="F2" s="110"/>
      <c r="G2" s="111"/>
    </row>
    <row r="3" spans="1:8" x14ac:dyDescent="0.25">
      <c r="E3" s="112"/>
      <c r="F3" s="113"/>
      <c r="G3" s="114"/>
    </row>
    <row r="4" spans="1:8" ht="33.75" x14ac:dyDescent="0.25">
      <c r="A4" s="34"/>
      <c r="D4" s="121" t="s">
        <v>331</v>
      </c>
      <c r="E4" s="112"/>
      <c r="F4" s="113"/>
      <c r="G4" s="114"/>
    </row>
    <row r="5" spans="1:8" ht="33.75" x14ac:dyDescent="0.25">
      <c r="A5" s="34"/>
      <c r="D5" s="122"/>
      <c r="E5" s="112"/>
      <c r="F5" s="113"/>
      <c r="G5" s="114"/>
    </row>
    <row r="6" spans="1:8" ht="33.75" x14ac:dyDescent="0.25">
      <c r="A6" s="34"/>
      <c r="E6" s="115"/>
      <c r="F6" s="116"/>
      <c r="G6" s="117"/>
    </row>
    <row r="9" spans="1:8" ht="69.95" customHeight="1" x14ac:dyDescent="0.25">
      <c r="B9" s="123" t="s">
        <v>336</v>
      </c>
      <c r="C9" s="123"/>
      <c r="D9" s="123"/>
      <c r="E9" s="123"/>
      <c r="F9" s="123"/>
      <c r="G9" s="123"/>
    </row>
    <row r="10" spans="1:8" ht="15.6" customHeight="1" x14ac:dyDescent="0.25">
      <c r="A10" s="31"/>
      <c r="D10" s="34"/>
    </row>
    <row r="11" spans="1:8" ht="28.5" customHeight="1" x14ac:dyDescent="0.25">
      <c r="B11" s="124" t="s">
        <v>342</v>
      </c>
      <c r="C11" s="124"/>
      <c r="D11" s="124"/>
      <c r="E11" s="124"/>
      <c r="F11" s="124"/>
      <c r="G11" s="124"/>
      <c r="H11" s="59"/>
    </row>
    <row r="12" spans="1:8" ht="18" x14ac:dyDescent="0.25">
      <c r="B12" s="60" t="s">
        <v>466</v>
      </c>
      <c r="D12" s="33"/>
    </row>
    <row r="13" spans="1:8" ht="15" x14ac:dyDescent="0.25">
      <c r="A13" s="35"/>
    </row>
    <row r="14" spans="1:8" ht="15" x14ac:dyDescent="0.25">
      <c r="A14" s="36"/>
    </row>
    <row r="15" spans="1:8" ht="15" x14ac:dyDescent="0.25">
      <c r="A15" s="35"/>
      <c r="B15" s="103"/>
    </row>
    <row r="16" spans="1:8" ht="15" x14ac:dyDescent="0.25">
      <c r="A16" s="35"/>
      <c r="B16" s="104"/>
    </row>
    <row r="17" spans="1:8" ht="16.5" thickBot="1" x14ac:dyDescent="0.3">
      <c r="A17" s="31"/>
    </row>
    <row r="18" spans="1:8" ht="33.6" customHeight="1" thickBot="1" x14ac:dyDescent="0.3">
      <c r="A18" s="37" t="s">
        <v>337</v>
      </c>
      <c r="D18" s="118"/>
      <c r="E18" s="119"/>
      <c r="F18" s="119"/>
      <c r="G18" s="120"/>
      <c r="H18" s="39"/>
    </row>
    <row r="19" spans="1:8" ht="15.75" x14ac:dyDescent="0.25">
      <c r="A19" s="31"/>
    </row>
    <row r="20" spans="1:8" ht="15.75" x14ac:dyDescent="0.25">
      <c r="A20" s="31"/>
    </row>
    <row r="21" spans="1:8" ht="20.25" x14ac:dyDescent="0.25">
      <c r="A21" s="38" t="s">
        <v>335</v>
      </c>
    </row>
    <row r="22" spans="1:8" ht="18.600000000000001" customHeight="1" x14ac:dyDescent="0.25">
      <c r="A22" s="38"/>
      <c r="D22" s="57" t="s">
        <v>350</v>
      </c>
      <c r="E22" s="54" t="s">
        <v>353</v>
      </c>
      <c r="F22" s="57" t="s">
        <v>351</v>
      </c>
    </row>
    <row r="23" spans="1:8" ht="38.85" customHeight="1" x14ac:dyDescent="0.25">
      <c r="A23" s="51" t="s">
        <v>458</v>
      </c>
      <c r="B23" s="52" t="s">
        <v>459</v>
      </c>
      <c r="D23" s="56">
        <f>'grille-EP1-CF'!D20:H20</f>
        <v>0</v>
      </c>
      <c r="E23" s="57">
        <v>3</v>
      </c>
      <c r="F23" s="56">
        <f xml:space="preserve"> D23*E23</f>
        <v>0</v>
      </c>
      <c r="G23" s="58" t="s">
        <v>352</v>
      </c>
    </row>
    <row r="24" spans="1:8" ht="36.950000000000003" customHeight="1" x14ac:dyDescent="0.25">
      <c r="A24" s="51" t="s">
        <v>460</v>
      </c>
      <c r="B24" s="52" t="s">
        <v>459</v>
      </c>
      <c r="D24" s="56">
        <f>'grille-EP1-MP'!D19:H19</f>
        <v>0</v>
      </c>
      <c r="E24" s="57">
        <v>3</v>
      </c>
      <c r="F24" s="56">
        <f t="shared" ref="F24:F27" si="0" xml:space="preserve"> D24*E24</f>
        <v>0</v>
      </c>
      <c r="G24" s="58" t="s">
        <v>352</v>
      </c>
    </row>
    <row r="25" spans="1:8" ht="38.25" customHeight="1" x14ac:dyDescent="0.25">
      <c r="A25" s="51" t="s">
        <v>461</v>
      </c>
      <c r="B25" s="52" t="s">
        <v>462</v>
      </c>
      <c r="D25" s="56">
        <f>'grille-EP2-CF-projet'!D16:H16</f>
        <v>0</v>
      </c>
      <c r="E25" s="57">
        <v>2</v>
      </c>
      <c r="F25" s="56">
        <f t="shared" si="0"/>
        <v>0</v>
      </c>
      <c r="G25" s="58" t="s">
        <v>354</v>
      </c>
    </row>
    <row r="26" spans="1:8" ht="36" customHeight="1" x14ac:dyDescent="0.25">
      <c r="A26" s="51" t="s">
        <v>463</v>
      </c>
      <c r="B26" s="52" t="s">
        <v>462</v>
      </c>
      <c r="D26" s="56">
        <f>'grille-EP2-MP '!D14:H14</f>
        <v>0</v>
      </c>
      <c r="E26" s="57">
        <v>2</v>
      </c>
      <c r="F26" s="56">
        <f t="shared" si="0"/>
        <v>0</v>
      </c>
      <c r="G26" s="58" t="s">
        <v>354</v>
      </c>
    </row>
    <row r="27" spans="1:8" ht="34.5" customHeight="1" x14ac:dyDescent="0.25">
      <c r="A27" s="51" t="s">
        <v>464</v>
      </c>
      <c r="B27" s="55" t="s">
        <v>349</v>
      </c>
      <c r="D27" s="56">
        <f>'grille-EP3'!D21:H21</f>
        <v>0</v>
      </c>
      <c r="E27" s="57">
        <v>4</v>
      </c>
      <c r="F27" s="56">
        <f t="shared" si="0"/>
        <v>0</v>
      </c>
      <c r="G27" s="58" t="s">
        <v>355</v>
      </c>
    </row>
    <row r="28" spans="1:8" ht="21" thickBot="1" x14ac:dyDescent="0.3">
      <c r="A28" s="38"/>
    </row>
    <row r="29" spans="1:8" ht="21" thickBot="1" x14ac:dyDescent="0.3">
      <c r="A29" s="38"/>
      <c r="B29" s="61" t="s">
        <v>356</v>
      </c>
      <c r="F29" s="63">
        <f>SUM(F23:F27)</f>
        <v>0</v>
      </c>
      <c r="G29" s="62" t="s">
        <v>357</v>
      </c>
    </row>
    <row r="30" spans="1:8" ht="20.25" x14ac:dyDescent="0.25">
      <c r="A30" s="38"/>
    </row>
    <row r="31" spans="1:8" ht="20.25" x14ac:dyDescent="0.25">
      <c r="A31" s="38"/>
    </row>
    <row r="32" spans="1:8" ht="21" thickBot="1" x14ac:dyDescent="0.3">
      <c r="A32" s="125" t="s">
        <v>468</v>
      </c>
      <c r="B32" s="126"/>
    </row>
    <row r="33" spans="1:8" ht="21" thickBot="1" x14ac:dyDescent="0.3">
      <c r="A33" s="38"/>
      <c r="C33" s="105"/>
      <c r="D33" s="125" t="s">
        <v>469</v>
      </c>
      <c r="E33" s="127"/>
      <c r="F33" s="127"/>
    </row>
    <row r="34" spans="1:8" ht="21" thickBot="1" x14ac:dyDescent="0.3">
      <c r="A34" s="38"/>
    </row>
    <row r="35" spans="1:8" ht="21" thickBot="1" x14ac:dyDescent="0.3">
      <c r="A35" s="38"/>
      <c r="C35" s="105"/>
      <c r="D35" s="125" t="s">
        <v>470</v>
      </c>
      <c r="E35" s="128"/>
      <c r="F35" s="128"/>
    </row>
    <row r="36" spans="1:8" ht="20.25" x14ac:dyDescent="0.25">
      <c r="A36" s="38"/>
    </row>
    <row r="37" spans="1:8" ht="20.25" x14ac:dyDescent="0.25">
      <c r="A37" s="38"/>
    </row>
    <row r="38" spans="1:8" ht="15" x14ac:dyDescent="0.25">
      <c r="A38" s="35"/>
    </row>
    <row r="39" spans="1:8" ht="15" x14ac:dyDescent="0.25">
      <c r="A39" s="45" t="s">
        <v>343</v>
      </c>
      <c r="B39" s="46"/>
      <c r="C39" s="46"/>
      <c r="D39" s="46"/>
      <c r="E39" s="46"/>
      <c r="F39" s="46"/>
      <c r="G39" s="46"/>
      <c r="H39" s="46"/>
    </row>
    <row r="40" spans="1:8" ht="21.95" customHeight="1" x14ac:dyDescent="0.25">
      <c r="A40" s="46"/>
      <c r="B40" s="46"/>
      <c r="C40" s="46"/>
      <c r="D40" s="47" t="s">
        <v>338</v>
      </c>
      <c r="E40" s="47" t="s">
        <v>344</v>
      </c>
      <c r="F40" s="48"/>
      <c r="G40" s="49"/>
      <c r="H40" s="46"/>
    </row>
    <row r="41" spans="1:8" ht="25.5" customHeight="1" x14ac:dyDescent="0.25">
      <c r="A41" s="50"/>
      <c r="B41" s="46"/>
      <c r="C41" s="46"/>
      <c r="D41" s="46"/>
      <c r="E41" s="107" t="s">
        <v>339</v>
      </c>
      <c r="F41" s="108"/>
      <c r="G41" s="129">
        <f>SUM(F23:F24)</f>
        <v>0</v>
      </c>
      <c r="H41" s="130"/>
    </row>
    <row r="42" spans="1:8" ht="25.5" customHeight="1" x14ac:dyDescent="0.25">
      <c r="A42" s="35"/>
      <c r="F42" s="32"/>
      <c r="G42" s="40"/>
    </row>
    <row r="43" spans="1:8" ht="15" x14ac:dyDescent="0.25">
      <c r="A43" s="45" t="s">
        <v>345</v>
      </c>
      <c r="B43" s="46"/>
      <c r="C43" s="46"/>
      <c r="D43" s="46"/>
      <c r="E43" s="46"/>
      <c r="F43" s="46"/>
      <c r="G43" s="46"/>
      <c r="H43" s="46"/>
    </row>
    <row r="44" spans="1:8" ht="21.95" customHeight="1" x14ac:dyDescent="0.25">
      <c r="A44" s="46"/>
      <c r="B44" s="46"/>
      <c r="C44" s="46"/>
      <c r="D44" s="47" t="s">
        <v>346</v>
      </c>
      <c r="E44" s="47" t="s">
        <v>344</v>
      </c>
      <c r="F44" s="48"/>
      <c r="G44" s="49"/>
      <c r="H44" s="46"/>
    </row>
    <row r="45" spans="1:8" ht="25.5" customHeight="1" x14ac:dyDescent="0.25">
      <c r="A45" s="50"/>
      <c r="B45" s="46"/>
      <c r="C45" s="46"/>
      <c r="D45" s="46"/>
      <c r="E45" s="107" t="s">
        <v>341</v>
      </c>
      <c r="F45" s="108"/>
      <c r="G45" s="129">
        <f>SUM(F25:F26)</f>
        <v>0</v>
      </c>
      <c r="H45" s="130"/>
    </row>
    <row r="46" spans="1:8" ht="25.5" customHeight="1" x14ac:dyDescent="0.25">
      <c r="A46" s="35"/>
      <c r="F46" s="32"/>
      <c r="G46" s="40"/>
    </row>
    <row r="47" spans="1:8" ht="15" x14ac:dyDescent="0.25">
      <c r="A47" s="45" t="s">
        <v>347</v>
      </c>
      <c r="B47" s="46"/>
      <c r="C47" s="46"/>
      <c r="D47" s="46"/>
      <c r="E47" s="46"/>
      <c r="F47" s="46"/>
      <c r="G47" s="46"/>
      <c r="H47" s="46"/>
    </row>
    <row r="48" spans="1:8" ht="21.95" customHeight="1" x14ac:dyDescent="0.25">
      <c r="A48" s="46"/>
      <c r="B48" s="46"/>
      <c r="C48" s="46"/>
      <c r="D48" s="47" t="s">
        <v>348</v>
      </c>
      <c r="E48" s="47" t="s">
        <v>340</v>
      </c>
      <c r="F48" s="48"/>
      <c r="G48" s="49"/>
      <c r="H48" s="46"/>
    </row>
    <row r="49" spans="1:8" ht="25.5" customHeight="1" x14ac:dyDescent="0.25">
      <c r="A49" s="50"/>
      <c r="B49" s="46"/>
      <c r="C49" s="46"/>
      <c r="D49" s="46"/>
      <c r="E49" s="107" t="s">
        <v>341</v>
      </c>
      <c r="F49" s="108"/>
      <c r="G49" s="129">
        <f>F27</f>
        <v>0</v>
      </c>
      <c r="H49" s="130"/>
    </row>
    <row r="50" spans="1:8" ht="24.95" customHeight="1" x14ac:dyDescent="0.25">
      <c r="B50" s="101" t="s">
        <v>467</v>
      </c>
      <c r="C50" s="106">
        <f>SUM(G41:G45:G49)</f>
        <v>0</v>
      </c>
      <c r="D50" s="106"/>
    </row>
    <row r="51" spans="1:8" ht="15" x14ac:dyDescent="0.25">
      <c r="A51" s="35"/>
    </row>
    <row r="52" spans="1:8" x14ac:dyDescent="0.25">
      <c r="A52" s="30" t="s">
        <v>473</v>
      </c>
    </row>
  </sheetData>
  <mergeCells count="15">
    <mergeCell ref="C50:D50"/>
    <mergeCell ref="E41:F41"/>
    <mergeCell ref="E45:F45"/>
    <mergeCell ref="E49:F49"/>
    <mergeCell ref="E2:G6"/>
    <mergeCell ref="D18:G18"/>
    <mergeCell ref="D4:D5"/>
    <mergeCell ref="B9:G9"/>
    <mergeCell ref="B11:G11"/>
    <mergeCell ref="A32:B32"/>
    <mergeCell ref="D33:F33"/>
    <mergeCell ref="D35:F35"/>
    <mergeCell ref="G41:H41"/>
    <mergeCell ref="G45:H45"/>
    <mergeCell ref="G49:H49"/>
  </mergeCells>
  <printOptions horizontalCentered="1" verticalCentered="1"/>
  <pageMargins left="0.70866141732283472" right="0.70866141732283472" top="0.74803149606299213" bottom="0.74803149606299213" header="0.31496062992125984" footer="0.31496062992125984"/>
  <pageSetup paperSize="9" scale="63" orientation="portrait" horizontalDpi="4294967293" verticalDpi="4294967293"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I24"/>
  <sheetViews>
    <sheetView zoomScale="80" zoomScaleNormal="80" zoomScalePageLayoutView="80" workbookViewId="0">
      <selection activeCell="C22" sqref="C22:H22"/>
    </sheetView>
  </sheetViews>
  <sheetFormatPr baseColWidth="10" defaultRowHeight="13.5" x14ac:dyDescent="0.25"/>
  <cols>
    <col min="1" max="1" width="26.42578125" customWidth="1"/>
    <col min="2" max="2" width="44.28515625" customWidth="1"/>
    <col min="3" max="3" width="5.140625" customWidth="1"/>
    <col min="4" max="8" width="4.7109375" customWidth="1"/>
    <col min="9" max="9" width="1" customWidth="1"/>
  </cols>
  <sheetData>
    <row r="2" spans="1:9" ht="38.25" customHeight="1" x14ac:dyDescent="0.25">
      <c r="A2" s="148" t="s">
        <v>380</v>
      </c>
      <c r="B2" s="149"/>
      <c r="C2" s="151" t="s">
        <v>465</v>
      </c>
      <c r="D2" s="152"/>
      <c r="E2" s="152"/>
      <c r="F2" s="152"/>
      <c r="G2" s="152"/>
      <c r="H2" s="153"/>
    </row>
    <row r="3" spans="1:9" ht="35.25" customHeight="1" x14ac:dyDescent="0.25">
      <c r="A3" s="148" t="s">
        <v>383</v>
      </c>
      <c r="B3" s="149"/>
      <c r="C3" s="148" t="s">
        <v>333</v>
      </c>
      <c r="D3" s="150"/>
      <c r="E3" s="149"/>
      <c r="F3" s="90" t="s">
        <v>358</v>
      </c>
      <c r="G3" s="91"/>
      <c r="H3" s="91"/>
    </row>
    <row r="4" spans="1:9" ht="15.75" thickBot="1" x14ac:dyDescent="0.3">
      <c r="A4" s="41"/>
      <c r="B4" s="41"/>
      <c r="C4" s="42"/>
      <c r="D4" s="42"/>
      <c r="E4" s="43"/>
      <c r="F4" s="44"/>
      <c r="G4" s="44"/>
      <c r="H4" s="44"/>
    </row>
    <row r="5" spans="1:9" ht="24.75" customHeight="1" thickBot="1" x14ac:dyDescent="0.3">
      <c r="A5" s="154" t="s">
        <v>451</v>
      </c>
      <c r="B5" s="154"/>
      <c r="C5" s="155"/>
      <c r="D5" s="156"/>
      <c r="E5" s="156"/>
      <c r="F5" s="156"/>
      <c r="G5" s="156"/>
      <c r="H5" s="157"/>
    </row>
    <row r="6" spans="1:9" ht="16.5" x14ac:dyDescent="0.3">
      <c r="A6" s="64"/>
      <c r="B6" s="80"/>
      <c r="C6" s="80"/>
      <c r="D6" s="80"/>
      <c r="E6" s="80"/>
      <c r="F6" s="80"/>
      <c r="G6" s="80"/>
      <c r="H6" s="80"/>
      <c r="I6" s="53"/>
    </row>
    <row r="7" spans="1:9" ht="35.25" customHeight="1" thickBot="1" x14ac:dyDescent="0.35">
      <c r="A7" s="142" t="s">
        <v>379</v>
      </c>
      <c r="B7" s="142"/>
      <c r="C7" s="142"/>
      <c r="D7" s="142"/>
      <c r="E7" s="142"/>
      <c r="F7" s="142"/>
      <c r="G7" s="142"/>
      <c r="H7" s="142"/>
      <c r="I7" s="53"/>
    </row>
    <row r="8" spans="1:9" ht="17.25" thickBot="1" x14ac:dyDescent="0.35">
      <c r="A8" s="65" t="s">
        <v>74</v>
      </c>
      <c r="B8" s="66" t="s">
        <v>359</v>
      </c>
      <c r="C8" s="67" t="s">
        <v>332</v>
      </c>
      <c r="D8" s="66" t="s">
        <v>360</v>
      </c>
      <c r="E8" s="66" t="s">
        <v>454</v>
      </c>
      <c r="F8" s="66" t="s">
        <v>455</v>
      </c>
      <c r="G8" s="66" t="s">
        <v>456</v>
      </c>
      <c r="H8" s="81" t="s">
        <v>457</v>
      </c>
      <c r="I8" s="53"/>
    </row>
    <row r="9" spans="1:9" ht="15" customHeight="1" x14ac:dyDescent="0.3">
      <c r="A9" s="143" t="s">
        <v>361</v>
      </c>
      <c r="B9" s="144"/>
      <c r="C9" s="144"/>
      <c r="D9" s="144"/>
      <c r="E9" s="144"/>
      <c r="F9" s="144"/>
      <c r="G9" s="144"/>
      <c r="H9" s="145"/>
      <c r="I9" s="53"/>
    </row>
    <row r="10" spans="1:9" ht="166.7" customHeight="1" x14ac:dyDescent="0.3">
      <c r="A10" s="82" t="s">
        <v>362</v>
      </c>
      <c r="B10" s="69" t="s">
        <v>363</v>
      </c>
      <c r="C10" s="70">
        <v>0.12</v>
      </c>
      <c r="D10" s="83"/>
      <c r="E10" s="83"/>
      <c r="F10" s="83"/>
      <c r="G10" s="83"/>
      <c r="H10" s="83"/>
      <c r="I10" s="72">
        <f>IF(H10&lt;&gt;"",20/20,IF(G10&lt;&gt;"",15/20,IF(F10&lt;&gt;"",8/20,IF(E10&lt;&gt;"",2/20,0))))*$C$10*20</f>
        <v>0</v>
      </c>
    </row>
    <row r="11" spans="1:9" ht="105.6" customHeight="1" x14ac:dyDescent="0.3">
      <c r="A11" s="84" t="s">
        <v>364</v>
      </c>
      <c r="B11" s="69" t="s">
        <v>365</v>
      </c>
      <c r="C11" s="70">
        <v>0.12</v>
      </c>
      <c r="D11" s="83"/>
      <c r="E11" s="83"/>
      <c r="F11" s="83"/>
      <c r="G11" s="83"/>
      <c r="H11" s="83"/>
      <c r="I11" s="72">
        <f>IF(H11&lt;&gt;"",20/20,IF(G11&lt;&gt;"",15/20,IF(F11&lt;&gt;"",8/20,IF(E11&lt;&gt;"",2/20,0))))*$C$11*20</f>
        <v>0</v>
      </c>
    </row>
    <row r="12" spans="1:9" ht="42" customHeight="1" x14ac:dyDescent="0.3">
      <c r="A12" s="84" t="s">
        <v>366</v>
      </c>
      <c r="B12" s="69" t="s">
        <v>367</v>
      </c>
      <c r="C12" s="70">
        <v>0.1</v>
      </c>
      <c r="D12" s="83"/>
      <c r="E12" s="83"/>
      <c r="F12" s="83"/>
      <c r="G12" s="83"/>
      <c r="H12" s="83"/>
      <c r="I12" s="72">
        <f>IF(H12&lt;&gt;"",20/20,IF(G12&lt;&gt;"",15/20,IF(F12&lt;&gt;"",8/20,IF(E12&lt;&gt;"",2/20,0))))*$C$12*20</f>
        <v>0</v>
      </c>
    </row>
    <row r="13" spans="1:9" ht="16.5" x14ac:dyDescent="0.3">
      <c r="A13" s="146" t="s">
        <v>368</v>
      </c>
      <c r="B13" s="146"/>
      <c r="C13" s="146"/>
      <c r="D13" s="146"/>
      <c r="E13" s="146"/>
      <c r="F13" s="146"/>
      <c r="G13" s="146"/>
      <c r="H13" s="146"/>
      <c r="I13" s="72"/>
    </row>
    <row r="14" spans="1:9" ht="166.5" customHeight="1" x14ac:dyDescent="0.3">
      <c r="A14" s="82" t="s">
        <v>369</v>
      </c>
      <c r="B14" s="74" t="s">
        <v>370</v>
      </c>
      <c r="C14" s="70">
        <v>0.26</v>
      </c>
      <c r="D14" s="71"/>
      <c r="E14" s="71"/>
      <c r="F14" s="71"/>
      <c r="G14" s="71"/>
      <c r="H14" s="71"/>
      <c r="I14" s="72">
        <f>IF(H14&lt;&gt;"",20/20,IF(G14&lt;&gt;"",15/20,IF(F14&lt;&gt;"",8/20,IF(E14&lt;&gt;"",2/20,0))))*$C$14*20</f>
        <v>0</v>
      </c>
    </row>
    <row r="15" spans="1:9" ht="14.85" customHeight="1" x14ac:dyDescent="0.3">
      <c r="A15" s="146" t="s">
        <v>371</v>
      </c>
      <c r="B15" s="146"/>
      <c r="C15" s="146"/>
      <c r="D15" s="146"/>
      <c r="E15" s="146"/>
      <c r="F15" s="146"/>
      <c r="G15" s="146"/>
      <c r="H15" s="146"/>
      <c r="I15" s="72"/>
    </row>
    <row r="16" spans="1:9" ht="94.5" customHeight="1" x14ac:dyDescent="0.3">
      <c r="A16" s="82" t="s">
        <v>372</v>
      </c>
      <c r="B16" s="74" t="s">
        <v>373</v>
      </c>
      <c r="C16" s="70">
        <v>0.17</v>
      </c>
      <c r="D16" s="71"/>
      <c r="E16" s="71"/>
      <c r="F16" s="71"/>
      <c r="G16" s="71"/>
      <c r="H16" s="71"/>
      <c r="I16" s="72">
        <f>IF(H16&lt;&gt;"",20/20,IF(G16&lt;&gt;"",15/20,IF(F16&lt;&gt;"",8/20,IF(E16&lt;&gt;"",2/20,0))))*$C$16*20</f>
        <v>0</v>
      </c>
    </row>
    <row r="17" spans="1:9" ht="117.6" customHeight="1" x14ac:dyDescent="0.3">
      <c r="A17" s="82" t="s">
        <v>374</v>
      </c>
      <c r="B17" s="69" t="s">
        <v>375</v>
      </c>
      <c r="C17" s="70">
        <v>0.16</v>
      </c>
      <c r="D17" s="71"/>
      <c r="E17" s="71"/>
      <c r="F17" s="71"/>
      <c r="G17" s="71"/>
      <c r="H17" s="71"/>
      <c r="I17" s="72">
        <f>IF(H17&lt;&gt;"",20/20,IF(G17&lt;&gt;"",15/20,IF(F17&lt;&gt;"",8/20,IF(E17&lt;&gt;"",2/20,0))))*$C$17*20</f>
        <v>0</v>
      </c>
    </row>
    <row r="18" spans="1:9" ht="16.5" x14ac:dyDescent="0.3">
      <c r="A18" s="147" t="s">
        <v>376</v>
      </c>
      <c r="B18" s="147"/>
      <c r="C18" s="147"/>
      <c r="D18" s="147"/>
      <c r="E18" s="147"/>
      <c r="F18" s="147"/>
      <c r="G18" s="147"/>
      <c r="H18" s="147"/>
      <c r="I18" s="72"/>
    </row>
    <row r="19" spans="1:9" ht="69.95" customHeight="1" x14ac:dyDescent="0.3">
      <c r="A19" s="136" t="s">
        <v>377</v>
      </c>
      <c r="B19" s="137"/>
      <c r="C19" s="76">
        <v>7.0000000000000007E-2</v>
      </c>
      <c r="D19" s="77"/>
      <c r="E19" s="77"/>
      <c r="F19" s="77"/>
      <c r="G19" s="77"/>
      <c r="H19" s="77"/>
      <c r="I19" s="72">
        <f>IF(H19&lt;&gt;"",20/20,IF(G19&lt;&gt;"",15/20,IF(F19&lt;&gt;"",8/20,IF(E19&lt;&gt;"",2/20,0))))*$C$19*20</f>
        <v>0</v>
      </c>
    </row>
    <row r="20" spans="1:9" ht="21.6" customHeight="1" x14ac:dyDescent="0.3">
      <c r="A20" s="86" t="s">
        <v>378</v>
      </c>
      <c r="B20" s="78" t="s">
        <v>334</v>
      </c>
      <c r="C20" s="79">
        <f>C10+C11+C12+C14+C16+C17+C19</f>
        <v>1</v>
      </c>
      <c r="D20" s="138">
        <f>SUM(I10:I19)</f>
        <v>0</v>
      </c>
      <c r="E20" s="139"/>
      <c r="F20" s="139"/>
      <c r="G20" s="139"/>
      <c r="H20" s="140"/>
      <c r="I20" s="72">
        <f>SUM(I10:L19)</f>
        <v>0</v>
      </c>
    </row>
    <row r="22" spans="1:9" ht="77.849999999999994" customHeight="1" x14ac:dyDescent="0.25">
      <c r="A22" s="131" t="s">
        <v>381</v>
      </c>
      <c r="B22" s="132"/>
      <c r="C22" s="133" t="s">
        <v>471</v>
      </c>
      <c r="D22" s="134"/>
      <c r="E22" s="134"/>
      <c r="F22" s="134"/>
      <c r="G22" s="134"/>
      <c r="H22" s="135"/>
    </row>
    <row r="23" spans="1:9" ht="72.75" customHeight="1" x14ac:dyDescent="0.25">
      <c r="A23" s="141" t="s">
        <v>453</v>
      </c>
      <c r="B23" s="141"/>
      <c r="C23" s="141"/>
      <c r="D23" s="141"/>
      <c r="E23" s="141"/>
      <c r="F23" s="141"/>
      <c r="G23" s="141"/>
      <c r="H23" s="141"/>
    </row>
    <row r="24" spans="1:9" x14ac:dyDescent="0.25">
      <c r="A24" s="85" t="s">
        <v>384</v>
      </c>
    </row>
  </sheetData>
  <protectedRanges>
    <protectedRange sqref="D10:H12 D14:H17 D19:H19" name="Plage1_7"/>
  </protectedRanges>
  <mergeCells count="16">
    <mergeCell ref="A3:B3"/>
    <mergeCell ref="C3:E3"/>
    <mergeCell ref="A2:B2"/>
    <mergeCell ref="C2:H2"/>
    <mergeCell ref="A5:B5"/>
    <mergeCell ref="C5:H5"/>
    <mergeCell ref="A7:H7"/>
    <mergeCell ref="A9:H9"/>
    <mergeCell ref="A13:H13"/>
    <mergeCell ref="A15:H15"/>
    <mergeCell ref="A18:H18"/>
    <mergeCell ref="A22:B22"/>
    <mergeCell ref="C22:H22"/>
    <mergeCell ref="A19:B19"/>
    <mergeCell ref="D20:H20"/>
    <mergeCell ref="A23:H23"/>
  </mergeCells>
  <printOptions horizontalCentered="1" verticalCentered="1"/>
  <pageMargins left="0.70866141732283472" right="0.70866141732283472" top="0.74803149606299213" bottom="0.74803149606299213" header="0.31496062992125984" footer="0.31496062992125984"/>
  <pageSetup paperSize="9" scale="62"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I25"/>
  <sheetViews>
    <sheetView topLeftCell="A4" zoomScale="80" zoomScaleNormal="80" zoomScalePageLayoutView="80" workbookViewId="0">
      <selection activeCell="H18" sqref="H18"/>
    </sheetView>
  </sheetViews>
  <sheetFormatPr baseColWidth="10" defaultRowHeight="13.5" x14ac:dyDescent="0.25"/>
  <cols>
    <col min="1" max="1" width="32.42578125" customWidth="1"/>
    <col min="2" max="2" width="47.42578125" customWidth="1"/>
    <col min="3" max="3" width="5.140625" customWidth="1"/>
    <col min="4" max="8" width="4.7109375" customWidth="1"/>
    <col min="9" max="9" width="1" customWidth="1"/>
  </cols>
  <sheetData>
    <row r="2" spans="1:9" ht="38.25" customHeight="1" x14ac:dyDescent="0.25">
      <c r="A2" s="148" t="s">
        <v>380</v>
      </c>
      <c r="B2" s="149"/>
      <c r="C2" s="151" t="s">
        <v>465</v>
      </c>
      <c r="D2" s="152"/>
      <c r="E2" s="152"/>
      <c r="F2" s="152"/>
      <c r="G2" s="152"/>
      <c r="H2" s="153"/>
    </row>
    <row r="3" spans="1:9" ht="35.25" customHeight="1" x14ac:dyDescent="0.25">
      <c r="A3" s="148" t="s">
        <v>385</v>
      </c>
      <c r="B3" s="149"/>
      <c r="C3" s="148" t="s">
        <v>333</v>
      </c>
      <c r="D3" s="150"/>
      <c r="E3" s="149"/>
      <c r="F3" s="90" t="s">
        <v>358</v>
      </c>
      <c r="G3" s="91"/>
      <c r="H3" s="91"/>
    </row>
    <row r="4" spans="1:9" ht="15.75" thickBot="1" x14ac:dyDescent="0.3">
      <c r="A4" s="41"/>
      <c r="B4" s="41"/>
      <c r="C4" s="42"/>
      <c r="D4" s="42"/>
      <c r="E4" s="43"/>
      <c r="F4" s="44"/>
      <c r="G4" s="44"/>
      <c r="H4" s="44"/>
    </row>
    <row r="5" spans="1:9" ht="24.75" customHeight="1" thickBot="1" x14ac:dyDescent="0.3">
      <c r="A5" s="154" t="s">
        <v>452</v>
      </c>
      <c r="B5" s="154"/>
      <c r="C5" s="155"/>
      <c r="D5" s="156"/>
      <c r="E5" s="156"/>
      <c r="F5" s="156"/>
      <c r="G5" s="156"/>
      <c r="H5" s="157"/>
    </row>
    <row r="6" spans="1:9" ht="16.5" x14ac:dyDescent="0.3">
      <c r="A6" s="64"/>
      <c r="B6" s="80"/>
      <c r="C6" s="80"/>
      <c r="D6" s="80"/>
      <c r="E6" s="80"/>
      <c r="F6" s="80"/>
      <c r="G6" s="80"/>
      <c r="H6" s="80"/>
      <c r="I6" s="53"/>
    </row>
    <row r="7" spans="1:9" ht="54.6" customHeight="1" thickBot="1" x14ac:dyDescent="0.35">
      <c r="A7" s="142" t="s">
        <v>386</v>
      </c>
      <c r="B7" s="142"/>
      <c r="C7" s="142"/>
      <c r="D7" s="142"/>
      <c r="E7" s="142"/>
      <c r="F7" s="142"/>
      <c r="G7" s="142"/>
      <c r="H7" s="142"/>
      <c r="I7" s="53"/>
    </row>
    <row r="8" spans="1:9" ht="17.25" thickBot="1" x14ac:dyDescent="0.35">
      <c r="A8" s="65" t="s">
        <v>74</v>
      </c>
      <c r="B8" s="66" t="s">
        <v>359</v>
      </c>
      <c r="C8" s="67" t="s">
        <v>332</v>
      </c>
      <c r="D8" s="66" t="s">
        <v>360</v>
      </c>
      <c r="E8" s="66" t="s">
        <v>454</v>
      </c>
      <c r="F8" s="66" t="s">
        <v>455</v>
      </c>
      <c r="G8" s="66" t="s">
        <v>456</v>
      </c>
      <c r="H8" s="81" t="s">
        <v>457</v>
      </c>
      <c r="I8" s="53"/>
    </row>
    <row r="9" spans="1:9" ht="15" customHeight="1" x14ac:dyDescent="0.3">
      <c r="A9" s="160" t="s">
        <v>387</v>
      </c>
      <c r="B9" s="161"/>
      <c r="C9" s="161"/>
      <c r="D9" s="161"/>
      <c r="E9" s="161"/>
      <c r="F9" s="161"/>
      <c r="G9" s="161"/>
      <c r="H9" s="162"/>
      <c r="I9" s="53"/>
    </row>
    <row r="10" spans="1:9" ht="51" customHeight="1" x14ac:dyDescent="0.3">
      <c r="A10" s="82" t="s">
        <v>388</v>
      </c>
      <c r="B10" s="69" t="s">
        <v>391</v>
      </c>
      <c r="C10" s="70">
        <v>0.12</v>
      </c>
      <c r="D10" s="83"/>
      <c r="E10" s="83"/>
      <c r="F10" s="83"/>
      <c r="G10" s="83"/>
      <c r="H10" s="83"/>
      <c r="I10" s="72">
        <f>IF(H10&lt;&gt;"",20/20,IF(G10&lt;&gt;"",15/20,IF(F10&lt;&gt;"",8/20,IF(E10&lt;&gt;"",2/20,0))))*$C$10*20</f>
        <v>0</v>
      </c>
    </row>
    <row r="11" spans="1:9" ht="90" customHeight="1" x14ac:dyDescent="0.3">
      <c r="A11" s="82" t="s">
        <v>389</v>
      </c>
      <c r="B11" s="69" t="s">
        <v>392</v>
      </c>
      <c r="C11" s="70">
        <v>0.1</v>
      </c>
      <c r="D11" s="83"/>
      <c r="E11" s="83"/>
      <c r="F11" s="83"/>
      <c r="G11" s="83"/>
      <c r="H11" s="83"/>
      <c r="I11" s="72">
        <f>IF(H11&lt;&gt;"",20/20,IF(G11&lt;&gt;"",15/20,IF(F11&lt;&gt;"",8/20,IF(E11&lt;&gt;"",2/20,0))))*$C$11*20</f>
        <v>0</v>
      </c>
    </row>
    <row r="12" spans="1:9" ht="93" customHeight="1" x14ac:dyDescent="0.3">
      <c r="A12" s="82" t="s">
        <v>390</v>
      </c>
      <c r="B12" s="69" t="s">
        <v>393</v>
      </c>
      <c r="C12" s="70">
        <v>0.11</v>
      </c>
      <c r="D12" s="83"/>
      <c r="E12" s="83"/>
      <c r="F12" s="83"/>
      <c r="G12" s="83"/>
      <c r="H12" s="83"/>
      <c r="I12" s="72">
        <f>IF(H12&lt;&gt;"",20/20,IF(G12&lt;&gt;"",15/20,IF(F12&lt;&gt;"",8/20,IF(E12&lt;&gt;"",2/20,0))))*$C$12*20</f>
        <v>0</v>
      </c>
    </row>
    <row r="13" spans="1:9" ht="16.5" x14ac:dyDescent="0.3">
      <c r="A13" s="146" t="s">
        <v>394</v>
      </c>
      <c r="B13" s="146"/>
      <c r="C13" s="146"/>
      <c r="D13" s="146"/>
      <c r="E13" s="146"/>
      <c r="F13" s="146"/>
      <c r="G13" s="146"/>
      <c r="H13" s="146"/>
      <c r="I13" s="72"/>
    </row>
    <row r="14" spans="1:9" ht="208.5" customHeight="1" x14ac:dyDescent="0.3">
      <c r="A14" s="82" t="s">
        <v>395</v>
      </c>
      <c r="B14" s="74" t="s">
        <v>396</v>
      </c>
      <c r="C14" s="70">
        <v>0.45</v>
      </c>
      <c r="D14" s="71"/>
      <c r="E14" s="71"/>
      <c r="F14" s="71"/>
      <c r="G14" s="71"/>
      <c r="H14" s="71"/>
      <c r="I14" s="72">
        <f>IF(H14&lt;&gt;"",20/20,IF(G14&lt;&gt;"",15/20,IF(F14&lt;&gt;"",8/20,IF(E14&lt;&gt;"",2/20,0))))*$C$14*20</f>
        <v>0</v>
      </c>
    </row>
    <row r="15" spans="1:9" ht="15.95" customHeight="1" x14ac:dyDescent="0.3">
      <c r="A15" s="146" t="s">
        <v>397</v>
      </c>
      <c r="B15" s="146"/>
      <c r="C15" s="146"/>
      <c r="D15" s="146"/>
      <c r="E15" s="146"/>
      <c r="F15" s="146"/>
      <c r="G15" s="146"/>
      <c r="H15" s="146"/>
      <c r="I15" s="72"/>
    </row>
    <row r="16" spans="1:9" ht="107.85" customHeight="1" x14ac:dyDescent="0.3">
      <c r="A16" s="84" t="s">
        <v>398</v>
      </c>
      <c r="B16" s="87" t="s">
        <v>399</v>
      </c>
      <c r="C16" s="70">
        <v>0.12</v>
      </c>
      <c r="D16" s="71"/>
      <c r="E16" s="71"/>
      <c r="F16" s="71"/>
      <c r="G16" s="71"/>
      <c r="H16" s="71"/>
      <c r="I16" s="72">
        <f>IF(H16&lt;&gt;"",20/20,IF(G16&lt;&gt;"",15/20,IF(F16&lt;&gt;"",8/20,IF(E16&lt;&gt;"",2/20,0))))*$C$16*20</f>
        <v>0</v>
      </c>
    </row>
    <row r="17" spans="1:9" ht="33" customHeight="1" x14ac:dyDescent="0.3">
      <c r="A17" s="84" t="s">
        <v>400</v>
      </c>
      <c r="B17" s="100" t="s">
        <v>401</v>
      </c>
      <c r="C17" s="70">
        <v>0.05</v>
      </c>
      <c r="D17" s="71"/>
      <c r="E17" s="71"/>
      <c r="F17" s="71"/>
      <c r="G17" s="71"/>
      <c r="H17" s="71"/>
      <c r="I17" s="72">
        <f>IF(H17&lt;&gt;"",20/20,IF(G17&lt;&gt;"",15/20,IF(F17&lt;&gt;"",8/20,IF(E17&lt;&gt;"",2/20,0))))*$C$17*20</f>
        <v>0</v>
      </c>
    </row>
    <row r="18" spans="1:9" ht="46.7" customHeight="1" x14ac:dyDescent="0.3">
      <c r="A18" s="84" t="s">
        <v>402</v>
      </c>
      <c r="B18" s="87" t="s">
        <v>403</v>
      </c>
      <c r="C18" s="70">
        <v>0.05</v>
      </c>
      <c r="D18" s="71"/>
      <c r="E18" s="71"/>
      <c r="F18" s="71"/>
      <c r="G18" s="71"/>
      <c r="H18" s="71"/>
      <c r="I18" s="72">
        <f>IF(H18&lt;&gt;"",20/20,IF(G18&lt;&gt;"",15/20,IF(F18&lt;&gt;"",8/20,IF(E18&lt;&gt;"",2/20,0))))*$C$18*20</f>
        <v>0</v>
      </c>
    </row>
    <row r="19" spans="1:9" ht="21.6" customHeight="1" x14ac:dyDescent="0.3">
      <c r="A19" s="86" t="s">
        <v>378</v>
      </c>
      <c r="B19" s="78" t="s">
        <v>334</v>
      </c>
      <c r="C19" s="79">
        <f>C10+C11+C12+C14+C16+C17+C18</f>
        <v>1</v>
      </c>
      <c r="D19" s="138">
        <f>SUM(I10:I18)</f>
        <v>0</v>
      </c>
      <c r="E19" s="139"/>
      <c r="F19" s="139"/>
      <c r="G19" s="139"/>
      <c r="H19" s="140"/>
      <c r="I19" s="72">
        <f>SUM(I10:L18)</f>
        <v>0</v>
      </c>
    </row>
    <row r="21" spans="1:9" ht="77.849999999999994" customHeight="1" x14ac:dyDescent="0.25">
      <c r="A21" s="131" t="s">
        <v>381</v>
      </c>
      <c r="B21" s="132"/>
      <c r="C21" s="158" t="s">
        <v>382</v>
      </c>
      <c r="D21" s="134"/>
      <c r="E21" s="134"/>
      <c r="F21" s="134"/>
      <c r="G21" s="134"/>
      <c r="H21" s="135"/>
    </row>
    <row r="22" spans="1:9" ht="71.25" customHeight="1" x14ac:dyDescent="0.25">
      <c r="A22" s="141" t="s">
        <v>453</v>
      </c>
      <c r="B22" s="141"/>
      <c r="C22" s="141"/>
      <c r="D22" s="141"/>
      <c r="E22" s="141"/>
      <c r="F22" s="141"/>
      <c r="G22" s="141"/>
      <c r="H22" s="141"/>
    </row>
    <row r="23" spans="1:9" s="89" customFormat="1" ht="14.25" customHeight="1" x14ac:dyDescent="0.25">
      <c r="A23" s="159"/>
      <c r="B23" s="159"/>
      <c r="C23" s="159"/>
      <c r="D23" s="159"/>
      <c r="E23" s="159"/>
      <c r="F23" s="159"/>
      <c r="G23" s="159"/>
      <c r="H23" s="159"/>
      <c r="I23" s="88"/>
    </row>
    <row r="24" spans="1:9" x14ac:dyDescent="0.25">
      <c r="A24" s="85" t="s">
        <v>404</v>
      </c>
      <c r="B24" s="85"/>
    </row>
    <row r="25" spans="1:9" x14ac:dyDescent="0.25">
      <c r="A25" s="85" t="s">
        <v>405</v>
      </c>
      <c r="B25" s="85"/>
    </row>
  </sheetData>
  <protectedRanges>
    <protectedRange sqref="D10:H12 D14:H18" name="Plage1_7"/>
  </protectedRanges>
  <mergeCells count="15">
    <mergeCell ref="A2:B2"/>
    <mergeCell ref="C2:H2"/>
    <mergeCell ref="A3:B3"/>
    <mergeCell ref="C3:E3"/>
    <mergeCell ref="A5:B5"/>
    <mergeCell ref="C5:H5"/>
    <mergeCell ref="D19:H19"/>
    <mergeCell ref="A21:B21"/>
    <mergeCell ref="C21:H21"/>
    <mergeCell ref="A23:H23"/>
    <mergeCell ref="A7:H7"/>
    <mergeCell ref="A9:H9"/>
    <mergeCell ref="A13:H13"/>
    <mergeCell ref="A15:H15"/>
    <mergeCell ref="A22:H22"/>
  </mergeCells>
  <printOptions horizontalCentered="1" verticalCentered="1"/>
  <pageMargins left="0.70866141732283472" right="0.70866141732283472" top="0.74803149606299213" bottom="0.74803149606299213" header="0.31496062992125984" footer="0.31496062992125984"/>
  <pageSetup paperSize="9" scale="68"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2:I20"/>
  <sheetViews>
    <sheetView topLeftCell="A10" zoomScale="80" zoomScaleNormal="80" zoomScalePageLayoutView="80" workbookViewId="0">
      <selection activeCell="O10" sqref="O10"/>
    </sheetView>
  </sheetViews>
  <sheetFormatPr baseColWidth="10" defaultRowHeight="13.5" x14ac:dyDescent="0.25"/>
  <cols>
    <col min="1" max="1" width="34.7109375" customWidth="1"/>
    <col min="2" max="2" width="47.42578125" customWidth="1"/>
    <col min="3" max="3" width="5.140625" customWidth="1"/>
    <col min="4" max="8" width="4.7109375" customWidth="1"/>
    <col min="9" max="9" width="1.140625" customWidth="1"/>
  </cols>
  <sheetData>
    <row r="2" spans="1:9" ht="38.25" customHeight="1" x14ac:dyDescent="0.25">
      <c r="A2" s="164" t="s">
        <v>380</v>
      </c>
      <c r="B2" s="165"/>
      <c r="C2" s="166" t="s">
        <v>465</v>
      </c>
      <c r="D2" s="167"/>
      <c r="E2" s="167"/>
      <c r="F2" s="167"/>
      <c r="G2" s="167"/>
      <c r="H2" s="168"/>
    </row>
    <row r="3" spans="1:9" ht="35.25" customHeight="1" x14ac:dyDescent="0.25">
      <c r="A3" s="164" t="s">
        <v>407</v>
      </c>
      <c r="B3" s="165"/>
      <c r="C3" s="164" t="s">
        <v>333</v>
      </c>
      <c r="D3" s="169"/>
      <c r="E3" s="165"/>
      <c r="F3" s="92" t="s">
        <v>406</v>
      </c>
      <c r="G3" s="93"/>
      <c r="H3" s="93"/>
    </row>
    <row r="4" spans="1:9" ht="15.75" thickBot="1" x14ac:dyDescent="0.3">
      <c r="A4" s="41"/>
      <c r="B4" s="41"/>
      <c r="C4" s="42"/>
      <c r="D4" s="42"/>
      <c r="E4" s="43"/>
      <c r="F4" s="44"/>
      <c r="G4" s="44"/>
      <c r="H4" s="44"/>
    </row>
    <row r="5" spans="1:9" ht="24.75" customHeight="1" thickBot="1" x14ac:dyDescent="0.3">
      <c r="A5" s="154" t="s">
        <v>452</v>
      </c>
      <c r="B5" s="154"/>
      <c r="C5" s="155"/>
      <c r="D5" s="156"/>
      <c r="E5" s="156"/>
      <c r="F5" s="156"/>
      <c r="G5" s="156"/>
      <c r="H5" s="157"/>
    </row>
    <row r="6" spans="1:9" ht="16.5" x14ac:dyDescent="0.3">
      <c r="A6" s="64"/>
      <c r="B6" s="80"/>
      <c r="C6" s="80"/>
      <c r="D6" s="80"/>
      <c r="E6" s="80"/>
      <c r="F6" s="80"/>
      <c r="G6" s="80"/>
      <c r="H6" s="80"/>
      <c r="I6" s="53"/>
    </row>
    <row r="7" spans="1:9" ht="21" customHeight="1" thickBot="1" x14ac:dyDescent="0.35">
      <c r="A7" s="142" t="s">
        <v>472</v>
      </c>
      <c r="B7" s="142"/>
      <c r="C7" s="142"/>
      <c r="D7" s="142"/>
      <c r="E7" s="142"/>
      <c r="F7" s="142"/>
      <c r="G7" s="142"/>
      <c r="H7" s="142"/>
      <c r="I7" s="53"/>
    </row>
    <row r="8" spans="1:9" ht="25.7" customHeight="1" thickBot="1" x14ac:dyDescent="0.35">
      <c r="A8" s="65" t="s">
        <v>409</v>
      </c>
      <c r="B8" s="66" t="s">
        <v>410</v>
      </c>
      <c r="C8" s="67" t="s">
        <v>332</v>
      </c>
      <c r="D8" s="66" t="s">
        <v>360</v>
      </c>
      <c r="E8" s="66" t="s">
        <v>454</v>
      </c>
      <c r="F8" s="66" t="s">
        <v>455</v>
      </c>
      <c r="G8" s="66" t="s">
        <v>456</v>
      </c>
      <c r="H8" s="81" t="s">
        <v>457</v>
      </c>
      <c r="I8" s="53"/>
    </row>
    <row r="9" spans="1:9" ht="15" customHeight="1" x14ac:dyDescent="0.3">
      <c r="A9" s="160" t="s">
        <v>408</v>
      </c>
      <c r="B9" s="161"/>
      <c r="C9" s="161"/>
      <c r="D9" s="161"/>
      <c r="E9" s="161"/>
      <c r="F9" s="161"/>
      <c r="G9" s="161"/>
      <c r="H9" s="162"/>
      <c r="I9" s="53"/>
    </row>
    <row r="10" spans="1:9" ht="174.6" customHeight="1" x14ac:dyDescent="0.3">
      <c r="A10" s="82" t="s">
        <v>411</v>
      </c>
      <c r="B10" s="102" t="s">
        <v>412</v>
      </c>
      <c r="C10" s="70"/>
      <c r="D10" s="83"/>
      <c r="E10" s="83"/>
      <c r="F10" s="83"/>
      <c r="G10" s="83"/>
      <c r="H10" s="83"/>
      <c r="I10" s="72">
        <f>IF(H10&lt;&gt;"",20/20,IF(G10&lt;&gt;"",15/20,IF(F10&lt;&gt;"",8/20,IF(E10&lt;&gt;"",2/20,0))))*$C$10*20</f>
        <v>0</v>
      </c>
    </row>
    <row r="11" spans="1:9" ht="108" customHeight="1" x14ac:dyDescent="0.3">
      <c r="A11" s="94" t="s">
        <v>413</v>
      </c>
      <c r="B11" s="69" t="s">
        <v>414</v>
      </c>
      <c r="C11" s="70"/>
      <c r="D11" s="83"/>
      <c r="E11" s="83"/>
      <c r="F11" s="83"/>
      <c r="G11" s="83"/>
      <c r="H11" s="83"/>
      <c r="I11" s="72">
        <f>IF(H11&lt;&gt;"",20/20,IF(G11&lt;&gt;"",15/20,IF(F11&lt;&gt;"",8/20,IF(E11&lt;&gt;"",2/20,0))))*$C$11*20</f>
        <v>0</v>
      </c>
    </row>
    <row r="12" spans="1:9" ht="16.5" x14ac:dyDescent="0.3">
      <c r="A12" s="146" t="s">
        <v>415</v>
      </c>
      <c r="B12" s="146"/>
      <c r="C12" s="146"/>
      <c r="D12" s="146"/>
      <c r="E12" s="146"/>
      <c r="F12" s="146"/>
      <c r="G12" s="146"/>
      <c r="H12" s="146"/>
      <c r="I12" s="72"/>
    </row>
    <row r="13" spans="1:9" ht="162.75" customHeight="1" x14ac:dyDescent="0.3">
      <c r="A13" s="82" t="s">
        <v>416</v>
      </c>
      <c r="B13" s="74" t="s">
        <v>417</v>
      </c>
      <c r="C13" s="70"/>
      <c r="D13" s="71"/>
      <c r="E13" s="71"/>
      <c r="F13" s="71"/>
      <c r="G13" s="71"/>
      <c r="H13" s="71"/>
      <c r="I13" s="72">
        <f>IF(H13&lt;&gt;"",20/20,IF(G13&lt;&gt;"",15/20,IF(F13&lt;&gt;"",8/20,IF(E13&lt;&gt;"",2/20,0))))*$C$13*20</f>
        <v>0</v>
      </c>
    </row>
    <row r="14" spans="1:9" ht="22.5" customHeight="1" x14ac:dyDescent="0.3">
      <c r="A14" s="163" t="s">
        <v>418</v>
      </c>
      <c r="B14" s="69" t="s">
        <v>419</v>
      </c>
      <c r="C14" s="70"/>
      <c r="D14" s="71"/>
      <c r="E14" s="71"/>
      <c r="F14" s="71"/>
      <c r="G14" s="71"/>
      <c r="H14" s="71"/>
      <c r="I14" s="72">
        <f>IF(H14&lt;&gt;"",20/20,IF(G14&lt;&gt;"",15/20,IF(F14&lt;&gt;"",8/20,IF(E14&lt;&gt;"",2/20,0))))*$C$14*20</f>
        <v>0</v>
      </c>
    </row>
    <row r="15" spans="1:9" ht="95.85" customHeight="1" x14ac:dyDescent="0.3">
      <c r="A15" s="163"/>
      <c r="B15" s="69" t="s">
        <v>420</v>
      </c>
      <c r="C15" s="70"/>
      <c r="D15" s="71"/>
      <c r="E15" s="71"/>
      <c r="F15" s="71"/>
      <c r="G15" s="71"/>
      <c r="H15" s="71"/>
      <c r="I15" s="72">
        <f>IF(H15&lt;&gt;"",20/20,IF(G15&lt;&gt;"",15/20,IF(F15&lt;&gt;"",8/20,IF(E15&lt;&gt;"",2/20,0))))*$C$15*20</f>
        <v>0</v>
      </c>
    </row>
    <row r="16" spans="1:9" ht="21.6" customHeight="1" x14ac:dyDescent="0.3">
      <c r="A16" s="86" t="s">
        <v>378</v>
      </c>
      <c r="B16" s="78" t="s">
        <v>334</v>
      </c>
      <c r="C16" s="79">
        <f>C10+C11+C13+C14+C15</f>
        <v>0</v>
      </c>
      <c r="D16" s="138">
        <f>SUM(I10:I15)</f>
        <v>0</v>
      </c>
      <c r="E16" s="139"/>
      <c r="F16" s="139"/>
      <c r="G16" s="139"/>
      <c r="H16" s="140"/>
      <c r="I16" s="72">
        <f>SUM(I10:L15)</f>
        <v>0</v>
      </c>
    </row>
    <row r="18" spans="1:9" ht="77.849999999999994" customHeight="1" x14ac:dyDescent="0.25">
      <c r="A18" s="131" t="s">
        <v>381</v>
      </c>
      <c r="B18" s="132"/>
      <c r="C18" s="133" t="s">
        <v>471</v>
      </c>
      <c r="D18" s="134"/>
      <c r="E18" s="134"/>
      <c r="F18" s="134"/>
      <c r="G18" s="134"/>
      <c r="H18" s="135"/>
    </row>
    <row r="19" spans="1:9" ht="69.75" customHeight="1" x14ac:dyDescent="0.25">
      <c r="A19" s="141" t="s">
        <v>453</v>
      </c>
      <c r="B19" s="141"/>
      <c r="C19" s="141"/>
      <c r="D19" s="141"/>
      <c r="E19" s="141"/>
      <c r="F19" s="141"/>
      <c r="G19" s="141"/>
      <c r="H19" s="141"/>
    </row>
    <row r="20" spans="1:9" s="89" customFormat="1" ht="14.25" customHeight="1" x14ac:dyDescent="0.25">
      <c r="A20" s="159"/>
      <c r="B20" s="159"/>
      <c r="C20" s="159"/>
      <c r="D20" s="159"/>
      <c r="E20" s="159"/>
      <c r="F20" s="159"/>
      <c r="G20" s="159"/>
      <c r="H20" s="159"/>
      <c r="I20" s="88"/>
    </row>
  </sheetData>
  <protectedRanges>
    <protectedRange sqref="D10:H11 D13:H15" name="Plage1_7"/>
  </protectedRanges>
  <mergeCells count="15">
    <mergeCell ref="A2:B2"/>
    <mergeCell ref="C2:H2"/>
    <mergeCell ref="A3:B3"/>
    <mergeCell ref="C3:E3"/>
    <mergeCell ref="A5:B5"/>
    <mergeCell ref="C5:H5"/>
    <mergeCell ref="A20:H20"/>
    <mergeCell ref="A14:A15"/>
    <mergeCell ref="A7:H7"/>
    <mergeCell ref="A9:H9"/>
    <mergeCell ref="A12:H12"/>
    <mergeCell ref="D16:H16"/>
    <mergeCell ref="A18:B18"/>
    <mergeCell ref="C18:H18"/>
    <mergeCell ref="A19:H19"/>
  </mergeCells>
  <printOptions horizontalCentered="1" verticalCentered="1"/>
  <pageMargins left="0.70866141732283472" right="0.70866141732283472" top="0.74803149606299213" bottom="0.74803149606299213" header="0.31496062992125984" footer="0.31496062992125984"/>
  <pageSetup paperSize="9" scale="77"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2:I20"/>
  <sheetViews>
    <sheetView zoomScale="80" zoomScaleNormal="80" zoomScalePageLayoutView="80" workbookViewId="0">
      <selection activeCell="B22" sqref="B22"/>
    </sheetView>
  </sheetViews>
  <sheetFormatPr baseColWidth="10" defaultRowHeight="13.5" x14ac:dyDescent="0.25"/>
  <cols>
    <col min="1" max="1" width="32.42578125" customWidth="1"/>
    <col min="2" max="2" width="47.42578125" customWidth="1"/>
    <col min="3" max="3" width="5.140625" customWidth="1"/>
    <col min="4" max="8" width="4.7109375" customWidth="1"/>
    <col min="9" max="9" width="0.85546875" customWidth="1"/>
  </cols>
  <sheetData>
    <row r="2" spans="1:9" ht="38.25" customHeight="1" x14ac:dyDescent="0.25">
      <c r="A2" s="164" t="s">
        <v>380</v>
      </c>
      <c r="B2" s="165"/>
      <c r="C2" s="166" t="s">
        <v>465</v>
      </c>
      <c r="D2" s="167"/>
      <c r="E2" s="167"/>
      <c r="F2" s="167"/>
      <c r="G2" s="167"/>
      <c r="H2" s="168"/>
    </row>
    <row r="3" spans="1:9" ht="35.25" customHeight="1" x14ac:dyDescent="0.25">
      <c r="A3" s="164" t="s">
        <v>421</v>
      </c>
      <c r="B3" s="165"/>
      <c r="C3" s="164" t="s">
        <v>333</v>
      </c>
      <c r="D3" s="169"/>
      <c r="E3" s="165"/>
      <c r="F3" s="92" t="s">
        <v>406</v>
      </c>
      <c r="G3" s="93"/>
      <c r="H3" s="93"/>
    </row>
    <row r="4" spans="1:9" ht="15.75" thickBot="1" x14ac:dyDescent="0.3">
      <c r="A4" s="41"/>
      <c r="B4" s="41"/>
      <c r="C4" s="42"/>
      <c r="D4" s="42"/>
      <c r="E4" s="43"/>
      <c r="F4" s="44"/>
      <c r="G4" s="44"/>
      <c r="H4" s="44"/>
    </row>
    <row r="5" spans="1:9" ht="24.75" customHeight="1" thickBot="1" x14ac:dyDescent="0.3">
      <c r="A5" s="154" t="s">
        <v>452</v>
      </c>
      <c r="B5" s="154"/>
      <c r="C5" s="155"/>
      <c r="D5" s="156"/>
      <c r="E5" s="156"/>
      <c r="F5" s="156"/>
      <c r="G5" s="156"/>
      <c r="H5" s="157"/>
    </row>
    <row r="6" spans="1:9" ht="16.5" x14ac:dyDescent="0.3">
      <c r="A6" s="64"/>
      <c r="B6" s="80"/>
      <c r="C6" s="80"/>
      <c r="D6" s="80"/>
      <c r="E6" s="80"/>
      <c r="F6" s="80"/>
      <c r="G6" s="80"/>
      <c r="H6" s="80"/>
      <c r="I6" s="53"/>
    </row>
    <row r="7" spans="1:9" ht="45.6" customHeight="1" thickBot="1" x14ac:dyDescent="0.35">
      <c r="A7" s="142" t="s">
        <v>422</v>
      </c>
      <c r="B7" s="142"/>
      <c r="C7" s="142"/>
      <c r="D7" s="142"/>
      <c r="E7" s="142"/>
      <c r="F7" s="142"/>
      <c r="G7" s="142"/>
      <c r="H7" s="142"/>
      <c r="I7" s="53"/>
    </row>
    <row r="8" spans="1:9" ht="17.25" thickBot="1" x14ac:dyDescent="0.35">
      <c r="A8" s="65" t="s">
        <v>74</v>
      </c>
      <c r="B8" s="66" t="s">
        <v>359</v>
      </c>
      <c r="C8" s="67" t="s">
        <v>332</v>
      </c>
      <c r="D8" s="66" t="s">
        <v>360</v>
      </c>
      <c r="E8" s="66" t="s">
        <v>454</v>
      </c>
      <c r="F8" s="66" t="s">
        <v>455</v>
      </c>
      <c r="G8" s="66" t="s">
        <v>456</v>
      </c>
      <c r="H8" s="81" t="s">
        <v>457</v>
      </c>
      <c r="I8" s="53"/>
    </row>
    <row r="9" spans="1:9" ht="15" customHeight="1" x14ac:dyDescent="0.3">
      <c r="A9" s="160" t="s">
        <v>423</v>
      </c>
      <c r="B9" s="161"/>
      <c r="C9" s="161"/>
      <c r="D9" s="161"/>
      <c r="E9" s="161"/>
      <c r="F9" s="161"/>
      <c r="G9" s="161"/>
      <c r="H9" s="162"/>
      <c r="I9" s="53"/>
    </row>
    <row r="10" spans="1:9" ht="84.6" customHeight="1" x14ac:dyDescent="0.3">
      <c r="A10" s="82" t="s">
        <v>424</v>
      </c>
      <c r="B10" s="69" t="s">
        <v>425</v>
      </c>
      <c r="C10" s="70">
        <v>0.5</v>
      </c>
      <c r="D10" s="83"/>
      <c r="E10" s="83"/>
      <c r="F10" s="83"/>
      <c r="G10" s="83"/>
      <c r="H10" s="83"/>
      <c r="I10" s="72">
        <f>IF(H10&lt;&gt;"",20/20,IF(G10&lt;&gt;"",15/20,IF(F10&lt;&gt;"",8/20,IF(E10&lt;&gt;"",2/20,0))))*$C$10*20</f>
        <v>0</v>
      </c>
    </row>
    <row r="11" spans="1:9" ht="16.5" x14ac:dyDescent="0.3">
      <c r="A11" s="146" t="s">
        <v>426</v>
      </c>
      <c r="B11" s="146"/>
      <c r="C11" s="146"/>
      <c r="D11" s="146"/>
      <c r="E11" s="146"/>
      <c r="F11" s="146"/>
      <c r="G11" s="146"/>
      <c r="H11" s="146"/>
      <c r="I11" s="72"/>
    </row>
    <row r="12" spans="1:9" ht="45.6" customHeight="1" x14ac:dyDescent="0.3">
      <c r="A12" s="95" t="s">
        <v>427</v>
      </c>
      <c r="B12" s="69" t="s">
        <v>428</v>
      </c>
      <c r="C12" s="70">
        <v>0.25</v>
      </c>
      <c r="D12" s="71"/>
      <c r="E12" s="71"/>
      <c r="F12" s="71"/>
      <c r="G12" s="71"/>
      <c r="H12" s="71"/>
      <c r="I12" s="72">
        <f>IF(H12&lt;&gt;"",20/20,IF(G12&lt;&gt;"",15/20,IF(F12&lt;&gt;"",8/20,IF(E12&lt;&gt;"",2/20,0))))*$C$12*20</f>
        <v>0</v>
      </c>
    </row>
    <row r="13" spans="1:9" ht="110.25" customHeight="1" x14ac:dyDescent="0.3">
      <c r="A13" s="95" t="s">
        <v>429</v>
      </c>
      <c r="B13" s="87" t="s">
        <v>430</v>
      </c>
      <c r="C13" s="70">
        <v>0.25</v>
      </c>
      <c r="D13" s="71"/>
      <c r="E13" s="71"/>
      <c r="F13" s="71"/>
      <c r="G13" s="71"/>
      <c r="H13" s="71"/>
      <c r="I13" s="72">
        <f>IF(H13&lt;&gt;"",20/20,IF(G13&lt;&gt;"",15/20,IF(F13&lt;&gt;"",8/20,IF(E13&lt;&gt;"",2/20,0))))*$C$13*20</f>
        <v>0</v>
      </c>
    </row>
    <row r="14" spans="1:9" ht="21.6" customHeight="1" x14ac:dyDescent="0.3">
      <c r="A14" s="86" t="s">
        <v>378</v>
      </c>
      <c r="B14" s="78" t="s">
        <v>334</v>
      </c>
      <c r="C14" s="79">
        <f>C10+C12+C13</f>
        <v>1</v>
      </c>
      <c r="D14" s="138">
        <f>SUM(I10:I13)</f>
        <v>0</v>
      </c>
      <c r="E14" s="139"/>
      <c r="F14" s="139"/>
      <c r="G14" s="139"/>
      <c r="H14" s="140"/>
      <c r="I14" s="72">
        <f>SUM(I10:L13)</f>
        <v>0</v>
      </c>
    </row>
    <row r="16" spans="1:9" ht="77.849999999999994" customHeight="1" x14ac:dyDescent="0.25">
      <c r="A16" s="131" t="s">
        <v>381</v>
      </c>
      <c r="B16" s="132"/>
      <c r="C16" s="158" t="s">
        <v>382</v>
      </c>
      <c r="D16" s="134"/>
      <c r="E16" s="134"/>
      <c r="F16" s="134"/>
      <c r="G16" s="134"/>
      <c r="H16" s="135"/>
    </row>
    <row r="17" spans="1:9" ht="76.5" customHeight="1" x14ac:dyDescent="0.25">
      <c r="A17" s="141" t="s">
        <v>453</v>
      </c>
      <c r="B17" s="141"/>
      <c r="C17" s="141"/>
      <c r="D17" s="141"/>
      <c r="E17" s="141"/>
      <c r="F17" s="141"/>
      <c r="G17" s="141"/>
      <c r="H17" s="141"/>
    </row>
    <row r="18" spans="1:9" s="89" customFormat="1" ht="14.25" customHeight="1" x14ac:dyDescent="0.25">
      <c r="A18" s="159"/>
      <c r="B18" s="159"/>
      <c r="C18" s="159"/>
      <c r="D18" s="159"/>
      <c r="E18" s="159"/>
      <c r="F18" s="159"/>
      <c r="G18" s="159"/>
      <c r="H18" s="159"/>
      <c r="I18" s="88"/>
    </row>
    <row r="19" spans="1:9" ht="27.95" customHeight="1" x14ac:dyDescent="0.25">
      <c r="A19" s="170" t="s">
        <v>431</v>
      </c>
      <c r="B19" s="170"/>
      <c r="C19" s="170"/>
      <c r="D19" s="170"/>
      <c r="E19" s="170"/>
      <c r="F19" s="170"/>
      <c r="G19" s="170"/>
    </row>
    <row r="20" spans="1:9" x14ac:dyDescent="0.25">
      <c r="A20" s="85"/>
      <c r="B20" s="85"/>
    </row>
  </sheetData>
  <protectedRanges>
    <protectedRange sqref="D10:H10 D12:H13" name="Plage1_7"/>
  </protectedRanges>
  <mergeCells count="15">
    <mergeCell ref="A2:B2"/>
    <mergeCell ref="C2:H2"/>
    <mergeCell ref="A3:B3"/>
    <mergeCell ref="C3:E3"/>
    <mergeCell ref="A5:B5"/>
    <mergeCell ref="C5:H5"/>
    <mergeCell ref="A18:H18"/>
    <mergeCell ref="A19:G19"/>
    <mergeCell ref="A7:H7"/>
    <mergeCell ref="A9:H9"/>
    <mergeCell ref="A11:H11"/>
    <mergeCell ref="D14:H14"/>
    <mergeCell ref="A16:B16"/>
    <mergeCell ref="C16:H16"/>
    <mergeCell ref="A17:H17"/>
  </mergeCells>
  <printOptions horizontalCentered="1" verticalCentered="1"/>
  <pageMargins left="0.70866141732283472" right="0.70866141732283472" top="0.74803149606299213" bottom="0.74803149606299213" header="0.31496062992125984" footer="0.31496062992125984"/>
  <pageSetup paperSize="9" scale="81"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I25"/>
  <sheetViews>
    <sheetView tabSelected="1" topLeftCell="A7" zoomScale="80" zoomScaleNormal="80" zoomScalePageLayoutView="80" workbookViewId="0">
      <selection activeCell="M10" sqref="M10"/>
    </sheetView>
  </sheetViews>
  <sheetFormatPr baseColWidth="10" defaultRowHeight="13.5" x14ac:dyDescent="0.25"/>
  <cols>
    <col min="1" max="1" width="34.7109375" customWidth="1"/>
    <col min="2" max="2" width="47.42578125" customWidth="1"/>
    <col min="3" max="3" width="5.140625" customWidth="1"/>
    <col min="4" max="8" width="4.7109375" customWidth="1"/>
    <col min="9" max="9" width="1.42578125" customWidth="1"/>
  </cols>
  <sheetData>
    <row r="2" spans="1:9" ht="38.25" customHeight="1" x14ac:dyDescent="0.25">
      <c r="A2" s="177" t="s">
        <v>380</v>
      </c>
      <c r="B2" s="178"/>
      <c r="C2" s="179" t="s">
        <v>465</v>
      </c>
      <c r="D2" s="180"/>
      <c r="E2" s="180"/>
      <c r="F2" s="180"/>
      <c r="G2" s="180"/>
      <c r="H2" s="181"/>
    </row>
    <row r="3" spans="1:9" ht="35.25" customHeight="1" x14ac:dyDescent="0.25">
      <c r="A3" s="177" t="s">
        <v>432</v>
      </c>
      <c r="B3" s="178"/>
      <c r="C3" s="177" t="s">
        <v>333</v>
      </c>
      <c r="D3" s="182"/>
      <c r="E3" s="178"/>
      <c r="F3" s="96" t="s">
        <v>433</v>
      </c>
      <c r="G3" s="97"/>
      <c r="H3" s="97"/>
    </row>
    <row r="4" spans="1:9" ht="15.75" thickBot="1" x14ac:dyDescent="0.3">
      <c r="A4" s="41"/>
      <c r="B4" s="41"/>
      <c r="C4" s="42"/>
      <c r="D4" s="42"/>
      <c r="E4" s="43"/>
      <c r="F4" s="44"/>
      <c r="G4" s="44"/>
      <c r="H4" s="44"/>
    </row>
    <row r="5" spans="1:9" ht="24.75" customHeight="1" thickBot="1" x14ac:dyDescent="0.3">
      <c r="A5" s="154" t="s">
        <v>452</v>
      </c>
      <c r="B5" s="154"/>
      <c r="C5" s="155"/>
      <c r="D5" s="156"/>
      <c r="E5" s="156"/>
      <c r="F5" s="156"/>
      <c r="G5" s="156"/>
      <c r="H5" s="157"/>
    </row>
    <row r="6" spans="1:9" ht="16.5" x14ac:dyDescent="0.3">
      <c r="A6" s="64"/>
      <c r="B6" s="80"/>
      <c r="C6" s="80"/>
      <c r="D6" s="80"/>
      <c r="E6" s="80"/>
      <c r="F6" s="80"/>
      <c r="G6" s="80"/>
      <c r="H6" s="80"/>
      <c r="I6" s="53"/>
    </row>
    <row r="7" spans="1:9" ht="21" customHeight="1" thickBot="1" x14ac:dyDescent="0.35">
      <c r="A7" s="142" t="s">
        <v>434</v>
      </c>
      <c r="B7" s="142"/>
      <c r="C7" s="142"/>
      <c r="D7" s="142"/>
      <c r="E7" s="142"/>
      <c r="F7" s="142"/>
      <c r="G7" s="142"/>
      <c r="H7" s="142"/>
      <c r="I7" s="53"/>
    </row>
    <row r="8" spans="1:9" ht="25.7" customHeight="1" thickBot="1" x14ac:dyDescent="0.35">
      <c r="A8" s="98" t="s">
        <v>74</v>
      </c>
      <c r="B8" s="99" t="s">
        <v>359</v>
      </c>
      <c r="C8" s="67" t="s">
        <v>332</v>
      </c>
      <c r="D8" s="66" t="s">
        <v>360</v>
      </c>
      <c r="E8" s="66" t="s">
        <v>454</v>
      </c>
      <c r="F8" s="66" t="s">
        <v>455</v>
      </c>
      <c r="G8" s="66" t="s">
        <v>456</v>
      </c>
      <c r="H8" s="81" t="s">
        <v>457</v>
      </c>
      <c r="I8" s="53"/>
    </row>
    <row r="9" spans="1:9" ht="15" customHeight="1" x14ac:dyDescent="0.3">
      <c r="A9" s="160" t="s">
        <v>435</v>
      </c>
      <c r="B9" s="161"/>
      <c r="C9" s="161"/>
      <c r="D9" s="161"/>
      <c r="E9" s="161"/>
      <c r="F9" s="161"/>
      <c r="G9" s="161"/>
      <c r="H9" s="162"/>
      <c r="I9" s="53"/>
    </row>
    <row r="10" spans="1:9" ht="209.25" customHeight="1" x14ac:dyDescent="0.3">
      <c r="A10" s="68" t="s">
        <v>436</v>
      </c>
      <c r="B10" s="69" t="s">
        <v>437</v>
      </c>
      <c r="C10" s="70">
        <v>0.25</v>
      </c>
      <c r="D10" s="83"/>
      <c r="E10" s="83"/>
      <c r="F10" s="83"/>
      <c r="G10" s="83"/>
      <c r="H10" s="83"/>
      <c r="I10" s="72">
        <f>IF(H10&lt;&gt;"",20/20,IF(G10&lt;&gt;"",15/20,IF(F10&lt;&gt;"",8/20,IF(E10&lt;&gt;"",2/20,0))))*$C$10*20</f>
        <v>0</v>
      </c>
    </row>
    <row r="11" spans="1:9" ht="16.5" x14ac:dyDescent="0.3">
      <c r="A11" s="171" t="s">
        <v>438</v>
      </c>
      <c r="B11" s="172"/>
      <c r="C11" s="172"/>
      <c r="D11" s="172"/>
      <c r="E11" s="172"/>
      <c r="F11" s="172"/>
      <c r="G11" s="172"/>
      <c r="H11" s="173"/>
      <c r="I11" s="72"/>
    </row>
    <row r="12" spans="1:9" ht="130.69999999999999" customHeight="1" x14ac:dyDescent="0.3">
      <c r="A12" s="73" t="s">
        <v>439</v>
      </c>
      <c r="B12" s="74" t="s">
        <v>440</v>
      </c>
      <c r="C12" s="70">
        <v>0.25</v>
      </c>
      <c r="D12" s="83"/>
      <c r="E12" s="83"/>
      <c r="F12" s="83"/>
      <c r="G12" s="83"/>
      <c r="H12" s="83"/>
      <c r="I12" s="72">
        <f>IF(H12&lt;&gt;"",20/20,IF(G12&lt;&gt;"",15/20,IF(F12&lt;&gt;"",8/20,IF(E12&lt;&gt;"",2/20,0))))*$C$12*20</f>
        <v>0</v>
      </c>
    </row>
    <row r="13" spans="1:9" ht="16.5" x14ac:dyDescent="0.3">
      <c r="A13" s="171" t="s">
        <v>441</v>
      </c>
      <c r="B13" s="172"/>
      <c r="C13" s="172"/>
      <c r="D13" s="172"/>
      <c r="E13" s="172"/>
      <c r="F13" s="172"/>
      <c r="G13" s="172"/>
      <c r="H13" s="173"/>
      <c r="I13" s="72"/>
    </row>
    <row r="14" spans="1:9" ht="124.7" customHeight="1" x14ac:dyDescent="0.3">
      <c r="A14" s="73" t="s">
        <v>442</v>
      </c>
      <c r="B14" s="74" t="s">
        <v>443</v>
      </c>
      <c r="C14" s="70">
        <v>0.17</v>
      </c>
      <c r="D14" s="71"/>
      <c r="E14" s="71"/>
      <c r="F14" s="71"/>
      <c r="G14" s="71"/>
      <c r="H14" s="75"/>
      <c r="I14" s="72">
        <f>IF(H14&lt;&gt;"",20/20,IF(G14&lt;&gt;"",15/20,IF(F14&lt;&gt;"",8/20,IF(E14&lt;&gt;"",2/20,0))))*$C$14*20</f>
        <v>0</v>
      </c>
    </row>
    <row r="15" spans="1:9" ht="16.5" x14ac:dyDescent="0.3">
      <c r="A15" s="171" t="s">
        <v>444</v>
      </c>
      <c r="B15" s="172"/>
      <c r="C15" s="172"/>
      <c r="D15" s="172"/>
      <c r="E15" s="172"/>
      <c r="F15" s="172"/>
      <c r="G15" s="172"/>
      <c r="H15" s="173"/>
      <c r="I15" s="72"/>
    </row>
    <row r="16" spans="1:9" ht="76.7" customHeight="1" x14ac:dyDescent="0.3">
      <c r="A16" s="73" t="s">
        <v>445</v>
      </c>
      <c r="B16" s="69" t="s">
        <v>446</v>
      </c>
      <c r="C16" s="70">
        <v>0.09</v>
      </c>
      <c r="D16" s="71"/>
      <c r="E16" s="71"/>
      <c r="F16" s="71"/>
      <c r="G16" s="71"/>
      <c r="H16" s="75"/>
      <c r="I16" s="72">
        <f>IF(H16&lt;&gt;"",20/20,IF(G16&lt;&gt;"",15/20,IF(F16&lt;&gt;"",8/20,IF(E16&lt;&gt;"",2/20,0))))*$C$16*20</f>
        <v>0</v>
      </c>
    </row>
    <row r="17" spans="1:9" ht="143.85" customHeight="1" x14ac:dyDescent="0.3">
      <c r="A17" s="82" t="s">
        <v>447</v>
      </c>
      <c r="B17" s="69" t="s">
        <v>448</v>
      </c>
      <c r="C17" s="70">
        <v>7.0000000000000007E-2</v>
      </c>
      <c r="D17" s="71"/>
      <c r="E17" s="71"/>
      <c r="F17" s="71"/>
      <c r="G17" s="71"/>
      <c r="H17" s="75"/>
      <c r="I17" s="72">
        <f>IF(H17&lt;&gt;"",20/20,IF(G17&lt;&gt;"",15/20,IF(F17&lt;&gt;"",8/20,IF(E17&lt;&gt;"",2/20,0))))*$C$17*20</f>
        <v>0</v>
      </c>
    </row>
    <row r="18" spans="1:9" ht="126.95" customHeight="1" thickBot="1" x14ac:dyDescent="0.35">
      <c r="A18" s="82" t="s">
        <v>449</v>
      </c>
      <c r="B18" s="69" t="s">
        <v>450</v>
      </c>
      <c r="C18" s="70">
        <v>0.09</v>
      </c>
      <c r="D18" s="71"/>
      <c r="E18" s="71"/>
      <c r="F18" s="71"/>
      <c r="G18" s="71"/>
      <c r="H18" s="75"/>
      <c r="I18" s="72">
        <f>IF(H18&lt;&gt;"",20/20,IF(G18&lt;&gt;"",15/20,IF(F18&lt;&gt;"",8/20,IF(E18&lt;&gt;"",2/20,0))))*$C$18*20</f>
        <v>0</v>
      </c>
    </row>
    <row r="19" spans="1:9" ht="17.25" thickBot="1" x14ac:dyDescent="0.35">
      <c r="A19" s="174" t="s">
        <v>376</v>
      </c>
      <c r="B19" s="175"/>
      <c r="C19" s="175"/>
      <c r="D19" s="175"/>
      <c r="E19" s="175"/>
      <c r="F19" s="175"/>
      <c r="G19" s="175"/>
      <c r="H19" s="176"/>
      <c r="I19" s="72"/>
    </row>
    <row r="20" spans="1:9" ht="69.95" customHeight="1" x14ac:dyDescent="0.3">
      <c r="A20" s="136" t="s">
        <v>377</v>
      </c>
      <c r="B20" s="137"/>
      <c r="C20" s="76">
        <v>0.08</v>
      </c>
      <c r="D20" s="77"/>
      <c r="E20" s="77"/>
      <c r="F20" s="77"/>
      <c r="G20" s="77"/>
      <c r="H20" s="77"/>
      <c r="I20" s="72">
        <f>IF(H20&lt;&gt;"",20/20,IF(G20&lt;&gt;"",15/20,IF(F20&lt;&gt;"",8/20,IF(E20&lt;&gt;"",2/20,0))))*$C$20*20</f>
        <v>0</v>
      </c>
    </row>
    <row r="21" spans="1:9" ht="21.6" customHeight="1" x14ac:dyDescent="0.3">
      <c r="A21" s="86" t="s">
        <v>378</v>
      </c>
      <c r="B21" s="78" t="s">
        <v>334</v>
      </c>
      <c r="C21" s="79">
        <f>C10+C12+C14+C16+C17+C18+C20</f>
        <v>1</v>
      </c>
      <c r="D21" s="138">
        <f>SUM(I10:I20)</f>
        <v>0</v>
      </c>
      <c r="E21" s="139"/>
      <c r="F21" s="139"/>
      <c r="G21" s="139"/>
      <c r="H21" s="140"/>
      <c r="I21" s="72">
        <f>SUM(I10:I20)</f>
        <v>0</v>
      </c>
    </row>
    <row r="23" spans="1:9" ht="77.849999999999994" customHeight="1" x14ac:dyDescent="0.25">
      <c r="A23" s="131" t="s">
        <v>381</v>
      </c>
      <c r="B23" s="132"/>
      <c r="C23" s="133" t="s">
        <v>471</v>
      </c>
      <c r="D23" s="134"/>
      <c r="E23" s="134"/>
      <c r="F23" s="134"/>
      <c r="G23" s="134"/>
      <c r="H23" s="135"/>
    </row>
    <row r="24" spans="1:9" ht="71.25" customHeight="1" x14ac:dyDescent="0.25">
      <c r="A24" s="141" t="s">
        <v>453</v>
      </c>
      <c r="B24" s="141"/>
      <c r="C24" s="141"/>
      <c r="D24" s="141"/>
      <c r="E24" s="141"/>
      <c r="F24" s="141"/>
      <c r="G24" s="141"/>
      <c r="H24" s="141"/>
    </row>
    <row r="25" spans="1:9" s="89" customFormat="1" ht="14.25" customHeight="1" x14ac:dyDescent="0.25">
      <c r="A25" s="159"/>
      <c r="B25" s="159"/>
      <c r="C25" s="159"/>
      <c r="D25" s="159"/>
      <c r="E25" s="159"/>
      <c r="F25" s="159"/>
      <c r="G25" s="159"/>
      <c r="H25" s="159"/>
      <c r="I25" s="88"/>
    </row>
  </sheetData>
  <protectedRanges>
    <protectedRange sqref="D10:H10 D14:H14 D12:H12 D16:H18" name="Plage1_7"/>
    <protectedRange sqref="D20:H20" name="Plage1_7_1"/>
  </protectedRanges>
  <mergeCells count="18">
    <mergeCell ref="A2:B2"/>
    <mergeCell ref="C2:H2"/>
    <mergeCell ref="A3:B3"/>
    <mergeCell ref="C3:E3"/>
    <mergeCell ref="A5:B5"/>
    <mergeCell ref="C5:H5"/>
    <mergeCell ref="A7:H7"/>
    <mergeCell ref="A9:H9"/>
    <mergeCell ref="A13:H13"/>
    <mergeCell ref="D21:H21"/>
    <mergeCell ref="A23:B23"/>
    <mergeCell ref="C23:H23"/>
    <mergeCell ref="A25:H25"/>
    <mergeCell ref="A11:H11"/>
    <mergeCell ref="A15:H15"/>
    <mergeCell ref="A19:H19"/>
    <mergeCell ref="A20:B20"/>
    <mergeCell ref="A24:H24"/>
  </mergeCells>
  <printOptions horizontalCentered="1" verticalCentered="1"/>
  <pageMargins left="0.70866141732283472" right="0.70866141732283472" top="0.74803149606299213" bottom="0.74803149606299213" header="0.31496062992125984" footer="0.31496062992125984"/>
  <pageSetup paperSize="9" scale="56"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zoomScalePageLayoutView="80" workbookViewId="0">
      <selection activeCell="D1" sqref="A1:XFD1048576"/>
    </sheetView>
  </sheetViews>
  <sheetFormatPr baseColWidth="10" defaultColWidth="11.28515625" defaultRowHeight="14.25" x14ac:dyDescent="0.3"/>
  <cols>
    <col min="1" max="1" width="123.42578125" style="4" customWidth="1"/>
    <col min="2" max="2" width="76.28515625" style="4" customWidth="1"/>
    <col min="3" max="3" width="83" style="2" customWidth="1"/>
    <col min="4" max="4" width="97.42578125" style="4" customWidth="1"/>
    <col min="5" max="5" width="97.42578125" style="28" customWidth="1"/>
    <col min="6" max="6" width="44.140625" style="4" customWidth="1"/>
    <col min="7" max="16384" width="11.28515625" style="4"/>
  </cols>
  <sheetData>
    <row r="1" spans="1:6" ht="15" x14ac:dyDescent="0.25">
      <c r="A1" s="4" t="s">
        <v>74</v>
      </c>
      <c r="B1" s="5" t="s">
        <v>73</v>
      </c>
      <c r="C1" s="5" t="s">
        <v>76</v>
      </c>
      <c r="D1" s="5" t="s">
        <v>75</v>
      </c>
      <c r="E1" s="5" t="s">
        <v>328</v>
      </c>
      <c r="F1" s="5" t="s">
        <v>329</v>
      </c>
    </row>
    <row r="2" spans="1:6" ht="27" customHeight="1" x14ac:dyDescent="0.3">
      <c r="A2" s="6" t="s">
        <v>146</v>
      </c>
      <c r="B2" s="6" t="s">
        <v>152</v>
      </c>
      <c r="C2" s="7" t="s">
        <v>78</v>
      </c>
      <c r="D2" s="8" t="s">
        <v>104</v>
      </c>
      <c r="E2" s="9" t="s">
        <v>230</v>
      </c>
      <c r="F2" s="10" t="s">
        <v>288</v>
      </c>
    </row>
    <row r="3" spans="1:6" ht="27" customHeight="1" x14ac:dyDescent="0.3">
      <c r="A3" s="11" t="s">
        <v>147</v>
      </c>
      <c r="B3" s="12" t="s">
        <v>1</v>
      </c>
      <c r="C3" s="7" t="s">
        <v>79</v>
      </c>
      <c r="D3" s="13" t="s">
        <v>103</v>
      </c>
      <c r="E3" s="14" t="s">
        <v>233</v>
      </c>
      <c r="F3" s="15" t="s">
        <v>289</v>
      </c>
    </row>
    <row r="4" spans="1:6" ht="27" customHeight="1" x14ac:dyDescent="0.3">
      <c r="A4" s="6" t="s">
        <v>148</v>
      </c>
      <c r="B4" s="7" t="s">
        <v>2</v>
      </c>
      <c r="C4" s="12" t="s">
        <v>81</v>
      </c>
      <c r="D4" s="8" t="s">
        <v>80</v>
      </c>
      <c r="E4" s="14" t="s">
        <v>234</v>
      </c>
      <c r="F4" s="10" t="s">
        <v>290</v>
      </c>
    </row>
    <row r="5" spans="1:6" ht="27" customHeight="1" x14ac:dyDescent="0.3">
      <c r="A5" s="11" t="s">
        <v>149</v>
      </c>
      <c r="B5" s="12" t="s">
        <v>3</v>
      </c>
      <c r="C5" s="7" t="s">
        <v>82</v>
      </c>
      <c r="D5" s="13" t="s">
        <v>92</v>
      </c>
      <c r="E5" s="14" t="s">
        <v>235</v>
      </c>
      <c r="F5" s="15" t="s">
        <v>291</v>
      </c>
    </row>
    <row r="6" spans="1:6" ht="27" customHeight="1" x14ac:dyDescent="0.3">
      <c r="A6" s="6" t="s">
        <v>150</v>
      </c>
      <c r="B6" s="7" t="s">
        <v>4</v>
      </c>
      <c r="C6" s="12" t="s">
        <v>83</v>
      </c>
      <c r="D6" s="8" t="s">
        <v>93</v>
      </c>
      <c r="E6" s="14" t="s">
        <v>236</v>
      </c>
      <c r="F6" s="10" t="s">
        <v>292</v>
      </c>
    </row>
    <row r="7" spans="1:6" ht="27" customHeight="1" x14ac:dyDescent="0.3">
      <c r="A7" s="11" t="s">
        <v>151</v>
      </c>
      <c r="B7" s="11" t="s">
        <v>153</v>
      </c>
      <c r="C7" s="7" t="s">
        <v>84</v>
      </c>
      <c r="D7" s="8" t="s">
        <v>105</v>
      </c>
      <c r="E7" s="14" t="s">
        <v>237</v>
      </c>
      <c r="F7" s="15" t="s">
        <v>293</v>
      </c>
    </row>
    <row r="8" spans="1:6" ht="13.5" customHeight="1" x14ac:dyDescent="0.3">
      <c r="B8" s="16" t="s">
        <v>5</v>
      </c>
      <c r="C8" s="12" t="s">
        <v>85</v>
      </c>
      <c r="D8" s="17" t="s">
        <v>176</v>
      </c>
      <c r="E8" s="14" t="s">
        <v>238</v>
      </c>
      <c r="F8" s="10" t="s">
        <v>294</v>
      </c>
    </row>
    <row r="9" spans="1:6" ht="27" x14ac:dyDescent="0.3">
      <c r="B9" s="18" t="s">
        <v>6</v>
      </c>
      <c r="C9" s="7" t="s">
        <v>86</v>
      </c>
      <c r="D9" s="8" t="s">
        <v>106</v>
      </c>
      <c r="E9" s="14" t="s">
        <v>239</v>
      </c>
      <c r="F9" s="15" t="s">
        <v>295</v>
      </c>
    </row>
    <row r="10" spans="1:6" x14ac:dyDescent="0.3">
      <c r="B10" s="6" t="s">
        <v>154</v>
      </c>
      <c r="C10" s="12" t="s">
        <v>87</v>
      </c>
      <c r="D10" s="13" t="s">
        <v>175</v>
      </c>
      <c r="E10" s="14" t="s">
        <v>259</v>
      </c>
      <c r="F10" s="10" t="s">
        <v>296</v>
      </c>
    </row>
    <row r="11" spans="1:6" ht="27" x14ac:dyDescent="0.3">
      <c r="A11" s="3" t="s">
        <v>68</v>
      </c>
      <c r="B11" s="18" t="s">
        <v>7</v>
      </c>
      <c r="C11" s="7" t="s">
        <v>88</v>
      </c>
      <c r="D11" s="8" t="s">
        <v>107</v>
      </c>
      <c r="E11" s="14" t="s">
        <v>240</v>
      </c>
      <c r="F11" s="15" t="s">
        <v>297</v>
      </c>
    </row>
    <row r="12" spans="1:6" ht="18.75" customHeight="1" x14ac:dyDescent="0.3">
      <c r="A12" s="1" t="s">
        <v>69</v>
      </c>
      <c r="B12" s="16" t="s">
        <v>8</v>
      </c>
      <c r="C12" s="12" t="s">
        <v>89</v>
      </c>
      <c r="D12" s="8" t="s">
        <v>108</v>
      </c>
      <c r="E12" s="14" t="s">
        <v>241</v>
      </c>
      <c r="F12" s="10" t="s">
        <v>298</v>
      </c>
    </row>
    <row r="13" spans="1:6" ht="19.5" customHeight="1" x14ac:dyDescent="0.3">
      <c r="A13" s="1" t="s">
        <v>313</v>
      </c>
      <c r="B13" s="18" t="s">
        <v>9</v>
      </c>
      <c r="C13" s="7" t="s">
        <v>90</v>
      </c>
      <c r="D13" s="13" t="s">
        <v>109</v>
      </c>
      <c r="E13" s="14" t="s">
        <v>260</v>
      </c>
      <c r="F13" s="15" t="s">
        <v>299</v>
      </c>
    </row>
    <row r="14" spans="1:6" x14ac:dyDescent="0.3">
      <c r="A14" s="1" t="s">
        <v>70</v>
      </c>
      <c r="B14" s="16" t="s">
        <v>10</v>
      </c>
      <c r="C14" s="12" t="s">
        <v>91</v>
      </c>
      <c r="D14" s="8" t="s">
        <v>177</v>
      </c>
      <c r="E14" s="14" t="s">
        <v>242</v>
      </c>
      <c r="F14" s="10" t="s">
        <v>300</v>
      </c>
    </row>
    <row r="15" spans="1:6" x14ac:dyDescent="0.3">
      <c r="A15" s="1" t="s">
        <v>71</v>
      </c>
      <c r="B15" s="19" t="s">
        <v>155</v>
      </c>
      <c r="C15" s="12" t="s">
        <v>141</v>
      </c>
      <c r="D15" s="13" t="s">
        <v>110</v>
      </c>
      <c r="E15" s="14" t="s">
        <v>243</v>
      </c>
      <c r="F15" s="15" t="s">
        <v>301</v>
      </c>
    </row>
    <row r="16" spans="1:6" x14ac:dyDescent="0.3">
      <c r="A16" s="1" t="s">
        <v>72</v>
      </c>
      <c r="B16" s="16" t="s">
        <v>11</v>
      </c>
      <c r="C16" s="12" t="s">
        <v>142</v>
      </c>
      <c r="D16" s="8" t="s">
        <v>111</v>
      </c>
      <c r="E16" s="14" t="s">
        <v>244</v>
      </c>
      <c r="F16" s="10" t="s">
        <v>302</v>
      </c>
    </row>
    <row r="17" spans="1:6" x14ac:dyDescent="0.3">
      <c r="A17" s="1" t="s">
        <v>0</v>
      </c>
      <c r="B17" s="18" t="s">
        <v>12</v>
      </c>
      <c r="C17" s="7" t="s">
        <v>143</v>
      </c>
      <c r="D17" s="8" t="s">
        <v>112</v>
      </c>
      <c r="E17" s="14" t="s">
        <v>245</v>
      </c>
      <c r="F17" s="15" t="s">
        <v>303</v>
      </c>
    </row>
    <row r="18" spans="1:6" ht="15" customHeight="1" x14ac:dyDescent="0.3">
      <c r="B18" s="16" t="s">
        <v>13</v>
      </c>
      <c r="C18" s="12" t="s">
        <v>144</v>
      </c>
      <c r="D18" s="13" t="s">
        <v>113</v>
      </c>
      <c r="E18" s="14" t="s">
        <v>261</v>
      </c>
      <c r="F18" s="10" t="s">
        <v>304</v>
      </c>
    </row>
    <row r="19" spans="1:6" ht="81" x14ac:dyDescent="0.3">
      <c r="B19" s="18" t="s">
        <v>284</v>
      </c>
      <c r="C19" s="7" t="s">
        <v>145</v>
      </c>
      <c r="D19" s="8" t="s">
        <v>114</v>
      </c>
      <c r="E19" s="14" t="s">
        <v>246</v>
      </c>
      <c r="F19" s="15" t="s">
        <v>305</v>
      </c>
    </row>
    <row r="20" spans="1:6" x14ac:dyDescent="0.3">
      <c r="B20" s="7" t="s">
        <v>14</v>
      </c>
      <c r="C20" s="12" t="s">
        <v>94</v>
      </c>
      <c r="D20" s="13" t="s">
        <v>115</v>
      </c>
      <c r="E20" s="14" t="s">
        <v>247</v>
      </c>
      <c r="F20" s="10" t="s">
        <v>306</v>
      </c>
    </row>
    <row r="21" spans="1:6" x14ac:dyDescent="0.3">
      <c r="B21" s="11" t="s">
        <v>156</v>
      </c>
      <c r="C21" s="7" t="s">
        <v>95</v>
      </c>
      <c r="D21" s="8" t="s">
        <v>116</v>
      </c>
      <c r="E21" s="14" t="s">
        <v>262</v>
      </c>
      <c r="F21" s="15" t="s">
        <v>307</v>
      </c>
    </row>
    <row r="22" spans="1:6" x14ac:dyDescent="0.3">
      <c r="B22" s="7" t="s">
        <v>15</v>
      </c>
      <c r="C22" s="12" t="s">
        <v>96</v>
      </c>
      <c r="D22" s="8" t="s">
        <v>117</v>
      </c>
      <c r="E22" s="14" t="s">
        <v>248</v>
      </c>
      <c r="F22" s="10" t="s">
        <v>308</v>
      </c>
    </row>
    <row r="23" spans="1:6" x14ac:dyDescent="0.3">
      <c r="B23" s="12" t="s">
        <v>16</v>
      </c>
      <c r="C23" s="7" t="s">
        <v>97</v>
      </c>
      <c r="D23" s="13" t="s">
        <v>118</v>
      </c>
      <c r="E23" s="14" t="s">
        <v>263</v>
      </c>
      <c r="F23" s="15" t="s">
        <v>309</v>
      </c>
    </row>
    <row r="24" spans="1:6" ht="15.75" customHeight="1" x14ac:dyDescent="0.3">
      <c r="B24" s="6" t="s">
        <v>157</v>
      </c>
      <c r="C24" s="12" t="s">
        <v>98</v>
      </c>
      <c r="D24" s="8" t="s">
        <v>119</v>
      </c>
      <c r="E24" s="14" t="s">
        <v>285</v>
      </c>
      <c r="F24" s="10" t="s">
        <v>310</v>
      </c>
    </row>
    <row r="25" spans="1:6" x14ac:dyDescent="0.3">
      <c r="B25" s="12" t="s">
        <v>17</v>
      </c>
      <c r="C25" s="7" t="s">
        <v>99</v>
      </c>
      <c r="D25" s="13" t="s">
        <v>120</v>
      </c>
      <c r="E25" s="9" t="s">
        <v>231</v>
      </c>
      <c r="F25" s="15" t="s">
        <v>311</v>
      </c>
    </row>
    <row r="26" spans="1:6" x14ac:dyDescent="0.3">
      <c r="B26" s="7" t="s">
        <v>18</v>
      </c>
      <c r="C26" s="12" t="s">
        <v>226</v>
      </c>
      <c r="D26" s="8" t="s">
        <v>121</v>
      </c>
      <c r="E26" s="14" t="s">
        <v>249</v>
      </c>
      <c r="F26" s="10" t="s">
        <v>312</v>
      </c>
    </row>
    <row r="27" spans="1:6" x14ac:dyDescent="0.3">
      <c r="B27" s="11" t="s">
        <v>158</v>
      </c>
      <c r="C27" s="7" t="s">
        <v>227</v>
      </c>
      <c r="D27" s="8" t="s">
        <v>122</v>
      </c>
      <c r="E27" s="14" t="s">
        <v>250</v>
      </c>
      <c r="F27" s="4" t="e">
        <f>IF(+#REF!="","",+#REF!)</f>
        <v>#REF!</v>
      </c>
    </row>
    <row r="28" spans="1:6" x14ac:dyDescent="0.3">
      <c r="B28" s="7" t="s">
        <v>19</v>
      </c>
      <c r="C28" s="7" t="s">
        <v>228</v>
      </c>
      <c r="D28" s="13" t="s">
        <v>123</v>
      </c>
      <c r="E28" s="14" t="s">
        <v>251</v>
      </c>
      <c r="F28" s="4" t="e">
        <f>IF(+#REF!="","",+#REF!)</f>
        <v>#REF!</v>
      </c>
    </row>
    <row r="29" spans="1:6" x14ac:dyDescent="0.3">
      <c r="B29" s="12" t="s">
        <v>20</v>
      </c>
      <c r="C29" s="12" t="s">
        <v>225</v>
      </c>
      <c r="D29" s="8" t="s">
        <v>124</v>
      </c>
      <c r="E29" s="14" t="s">
        <v>252</v>
      </c>
      <c r="F29" s="4" t="e">
        <f>IF(+#REF!="","",+#REF!)</f>
        <v>#REF!</v>
      </c>
    </row>
    <row r="30" spans="1:6" x14ac:dyDescent="0.3">
      <c r="B30" s="6" t="s">
        <v>159</v>
      </c>
      <c r="C30" s="7" t="s">
        <v>229</v>
      </c>
      <c r="D30" s="13" t="s">
        <v>125</v>
      </c>
      <c r="E30" s="14" t="s">
        <v>253</v>
      </c>
      <c r="F30" s="4" t="e">
        <f>IF(+#REF!="","",+#REF!)</f>
        <v>#REF!</v>
      </c>
    </row>
    <row r="31" spans="1:6" x14ac:dyDescent="0.3">
      <c r="B31" s="12" t="s">
        <v>21</v>
      </c>
      <c r="C31" s="12" t="s">
        <v>219</v>
      </c>
      <c r="D31" s="8" t="s">
        <v>126</v>
      </c>
      <c r="E31" s="14" t="s">
        <v>254</v>
      </c>
      <c r="F31" s="4" t="e">
        <f>IF(+#REF!="","",+#REF!)</f>
        <v>#REF!</v>
      </c>
    </row>
    <row r="32" spans="1:6" x14ac:dyDescent="0.3">
      <c r="B32" s="7" t="s">
        <v>22</v>
      </c>
      <c r="C32" s="7" t="s">
        <v>220</v>
      </c>
      <c r="D32" s="8" t="s">
        <v>127</v>
      </c>
      <c r="E32" s="14" t="s">
        <v>255</v>
      </c>
      <c r="F32" s="4" t="e">
        <f>IF(+#REF!="","",+#REF!)</f>
        <v>#REF!</v>
      </c>
    </row>
    <row r="33" spans="2:6" ht="13.5" customHeight="1" x14ac:dyDescent="0.3">
      <c r="B33" s="11" t="s">
        <v>160</v>
      </c>
      <c r="C33" s="12" t="s">
        <v>221</v>
      </c>
      <c r="D33" s="13" t="s">
        <v>128</v>
      </c>
      <c r="E33" s="14" t="s">
        <v>256</v>
      </c>
      <c r="F33" s="4" t="e">
        <f>IF(+#REF!="","",+#REF!)</f>
        <v>#REF!</v>
      </c>
    </row>
    <row r="34" spans="2:6" x14ac:dyDescent="0.3">
      <c r="B34" s="7" t="s">
        <v>23</v>
      </c>
      <c r="C34" s="7" t="s">
        <v>222</v>
      </c>
      <c r="D34" s="8" t="s">
        <v>129</v>
      </c>
      <c r="E34" s="14" t="s">
        <v>257</v>
      </c>
      <c r="F34" s="4" t="e">
        <f>IF(+#REF!="","",+#REF!)</f>
        <v>#REF!</v>
      </c>
    </row>
    <row r="35" spans="2:6" ht="15" customHeight="1" x14ac:dyDescent="0.3">
      <c r="B35" s="12" t="s">
        <v>24</v>
      </c>
      <c r="C35" s="12" t="s">
        <v>223</v>
      </c>
      <c r="D35" s="13" t="s">
        <v>130</v>
      </c>
      <c r="E35" s="14" t="s">
        <v>264</v>
      </c>
      <c r="F35" s="4" t="e">
        <f>IF(+#REF!="","",+#REF!)</f>
        <v>#REF!</v>
      </c>
    </row>
    <row r="36" spans="2:6" ht="27" x14ac:dyDescent="0.3">
      <c r="B36" s="16" t="s">
        <v>25</v>
      </c>
      <c r="C36" s="12" t="s">
        <v>224</v>
      </c>
      <c r="D36" s="8" t="s">
        <v>131</v>
      </c>
      <c r="E36" s="14" t="s">
        <v>258</v>
      </c>
      <c r="F36" s="4" t="e">
        <f>IF(+#REF!="","",+#REF!)</f>
        <v>#REF!</v>
      </c>
    </row>
    <row r="37" spans="2:6" x14ac:dyDescent="0.3">
      <c r="B37" s="12" t="s">
        <v>26</v>
      </c>
      <c r="C37" s="7"/>
      <c r="D37" s="8" t="s">
        <v>132</v>
      </c>
      <c r="E37" s="14" t="s">
        <v>286</v>
      </c>
      <c r="F37" s="4" t="e">
        <f>IF(+#REF!="","",+#REF!)</f>
        <v>#REF!</v>
      </c>
    </row>
    <row r="38" spans="2:6" x14ac:dyDescent="0.3">
      <c r="B38" s="7" t="s">
        <v>27</v>
      </c>
      <c r="C38" s="12"/>
      <c r="D38" s="13" t="s">
        <v>133</v>
      </c>
      <c r="E38" s="14" t="s">
        <v>287</v>
      </c>
      <c r="F38" s="4" t="e">
        <f>IF(+#REF!="","",+#REF!)</f>
        <v>#REF!</v>
      </c>
    </row>
    <row r="39" spans="2:6" ht="12.75" customHeight="1" x14ac:dyDescent="0.3">
      <c r="B39" s="11" t="s">
        <v>161</v>
      </c>
      <c r="C39" s="7"/>
      <c r="D39" s="8" t="s">
        <v>134</v>
      </c>
      <c r="E39" s="9" t="s">
        <v>265</v>
      </c>
      <c r="F39" s="4" t="e">
        <f>IF(+#REF!="","",+#REF!)</f>
        <v>#REF!</v>
      </c>
    </row>
    <row r="40" spans="2:6" x14ac:dyDescent="0.3">
      <c r="B40" s="7" t="s">
        <v>28</v>
      </c>
      <c r="C40" s="12"/>
      <c r="D40" s="13" t="s">
        <v>100</v>
      </c>
      <c r="E40" s="20" t="s">
        <v>314</v>
      </c>
      <c r="F40" s="4" t="e">
        <f>IF(+#REF!="","",+#REF!)</f>
        <v>#REF!</v>
      </c>
    </row>
    <row r="41" spans="2:6" x14ac:dyDescent="0.3">
      <c r="B41" s="12" t="s">
        <v>29</v>
      </c>
      <c r="C41" s="7"/>
      <c r="D41" s="8" t="s">
        <v>101</v>
      </c>
      <c r="E41" s="20" t="s">
        <v>315</v>
      </c>
      <c r="F41" s="4" t="e">
        <f>IF(+#REF!="","",+#REF!)</f>
        <v>#REF!</v>
      </c>
    </row>
    <row r="42" spans="2:6" x14ac:dyDescent="0.3">
      <c r="B42" s="7" t="s">
        <v>30</v>
      </c>
      <c r="C42" s="12"/>
      <c r="D42" s="8" t="s">
        <v>102</v>
      </c>
      <c r="E42" s="21" t="s">
        <v>316</v>
      </c>
      <c r="F42" s="4" t="e">
        <f>IF(+#REF!="","",+#REF!)</f>
        <v>#REF!</v>
      </c>
    </row>
    <row r="43" spans="2:6" x14ac:dyDescent="0.3">
      <c r="B43" s="11" t="s">
        <v>162</v>
      </c>
      <c r="C43" s="7"/>
      <c r="D43" s="13" t="s">
        <v>135</v>
      </c>
      <c r="E43" s="20" t="s">
        <v>317</v>
      </c>
      <c r="F43" s="4" t="e">
        <f>IF(+#REF!="","",+#REF!)</f>
        <v>#REF!</v>
      </c>
    </row>
    <row r="44" spans="2:6" x14ac:dyDescent="0.3">
      <c r="B44" s="7" t="s">
        <v>31</v>
      </c>
      <c r="C44" s="12"/>
      <c r="D44" s="8" t="s">
        <v>136</v>
      </c>
      <c r="E44" s="21" t="s">
        <v>318</v>
      </c>
      <c r="F44" s="4" t="e">
        <f>IF(+#REF!="","",+#REF!)</f>
        <v>#REF!</v>
      </c>
    </row>
    <row r="45" spans="2:6" x14ac:dyDescent="0.3">
      <c r="B45" s="12" t="s">
        <v>32</v>
      </c>
      <c r="C45" s="7"/>
      <c r="D45" s="13" t="s">
        <v>137</v>
      </c>
      <c r="E45" s="20" t="s">
        <v>319</v>
      </c>
      <c r="F45" s="4" t="e">
        <f>IF(+#REF!="","",+#REF!)</f>
        <v>#REF!</v>
      </c>
    </row>
    <row r="46" spans="2:6" x14ac:dyDescent="0.3">
      <c r="B46" s="6" t="s">
        <v>163</v>
      </c>
      <c r="C46" s="12"/>
      <c r="D46" s="8" t="s">
        <v>138</v>
      </c>
      <c r="E46" s="21" t="s">
        <v>320</v>
      </c>
      <c r="F46" s="4" t="e">
        <f>IF(+#REF!="","",+#REF!)</f>
        <v>#REF!</v>
      </c>
    </row>
    <row r="47" spans="2:6" x14ac:dyDescent="0.3">
      <c r="B47" s="12" t="s">
        <v>33</v>
      </c>
      <c r="C47" s="7"/>
      <c r="D47" s="8" t="s">
        <v>139</v>
      </c>
      <c r="E47" s="20" t="s">
        <v>321</v>
      </c>
      <c r="F47" s="4" t="e">
        <f>IF(+#REF!="","",+#REF!)</f>
        <v>#REF!</v>
      </c>
    </row>
    <row r="48" spans="2:6" x14ac:dyDescent="0.3">
      <c r="B48" s="6" t="s">
        <v>164</v>
      </c>
      <c r="C48" s="12"/>
      <c r="D48" s="13" t="s">
        <v>140</v>
      </c>
      <c r="E48" s="21" t="s">
        <v>322</v>
      </c>
      <c r="F48" s="4" t="e">
        <f>IF(+#REF!="","",+#REF!)</f>
        <v>#REF!</v>
      </c>
    </row>
    <row r="49" spans="2:6" x14ac:dyDescent="0.3">
      <c r="B49" s="12" t="s">
        <v>34</v>
      </c>
      <c r="C49" s="7"/>
      <c r="D49" s="8"/>
      <c r="E49" s="20" t="s">
        <v>323</v>
      </c>
      <c r="F49" s="4" t="e">
        <f>IF(+#REF!="","",+#REF!)</f>
        <v>#REF!</v>
      </c>
    </row>
    <row r="50" spans="2:6" x14ac:dyDescent="0.3">
      <c r="B50" s="7" t="s">
        <v>35</v>
      </c>
      <c r="C50" s="12"/>
      <c r="D50" s="13"/>
      <c r="E50" s="21" t="s">
        <v>324</v>
      </c>
      <c r="F50" s="4" t="e">
        <f>IF(+#REF!="","",+#REF!)</f>
        <v>#REF!</v>
      </c>
    </row>
    <row r="51" spans="2:6" x14ac:dyDescent="0.3">
      <c r="B51" s="12" t="s">
        <v>36</v>
      </c>
      <c r="C51" s="7"/>
      <c r="D51" s="8"/>
      <c r="E51" s="20" t="s">
        <v>325</v>
      </c>
      <c r="F51" s="4" t="e">
        <f>IF(+#REF!="","",+#REF!)</f>
        <v>#REF!</v>
      </c>
    </row>
    <row r="52" spans="2:6" x14ac:dyDescent="0.3">
      <c r="B52" s="6" t="s">
        <v>165</v>
      </c>
      <c r="C52" s="12"/>
      <c r="D52" s="8"/>
      <c r="E52" s="21" t="s">
        <v>326</v>
      </c>
      <c r="F52" s="4" t="e">
        <f>IF(+#REF!="","",+#REF!)</f>
        <v>#REF!</v>
      </c>
    </row>
    <row r="53" spans="2:6" x14ac:dyDescent="0.3">
      <c r="B53" s="12" t="s">
        <v>37</v>
      </c>
      <c r="C53" s="7"/>
      <c r="D53" s="13"/>
      <c r="E53" s="20" t="s">
        <v>327</v>
      </c>
      <c r="F53" s="4" t="e">
        <f>IF(+#REF!="","",+#REF!)</f>
        <v>#REF!</v>
      </c>
    </row>
    <row r="54" spans="2:6" x14ac:dyDescent="0.3">
      <c r="B54" s="7" t="s">
        <v>38</v>
      </c>
      <c r="C54" s="12"/>
      <c r="D54" s="8"/>
      <c r="E54" s="9" t="s">
        <v>283</v>
      </c>
      <c r="F54" s="4" t="e">
        <f>IF(+#REF!="","",+#REF!)</f>
        <v>#REF!</v>
      </c>
    </row>
    <row r="55" spans="2:6" x14ac:dyDescent="0.3">
      <c r="B55" s="12" t="s">
        <v>39</v>
      </c>
      <c r="C55" s="7"/>
      <c r="D55" s="13"/>
      <c r="E55" s="14" t="s">
        <v>266</v>
      </c>
      <c r="F55" s="4" t="e">
        <f>IF(+#REF!="","",+#REF!)</f>
        <v>#REF!</v>
      </c>
    </row>
    <row r="56" spans="2:6" x14ac:dyDescent="0.3">
      <c r="B56" s="7" t="s">
        <v>40</v>
      </c>
      <c r="C56" s="12"/>
      <c r="D56" s="8"/>
      <c r="E56" s="14" t="s">
        <v>267</v>
      </c>
      <c r="F56" s="4" t="e">
        <f>IF(+#REF!="","",+#REF!)</f>
        <v>#REF!</v>
      </c>
    </row>
    <row r="57" spans="2:6" x14ac:dyDescent="0.3">
      <c r="B57" s="12" t="s">
        <v>41</v>
      </c>
      <c r="C57" s="7"/>
      <c r="D57" s="8"/>
      <c r="E57" s="14" t="s">
        <v>268</v>
      </c>
      <c r="F57" s="4" t="e">
        <f>IF(+#REF!="","",+#REF!)</f>
        <v>#REF!</v>
      </c>
    </row>
    <row r="58" spans="2:6" x14ac:dyDescent="0.3">
      <c r="B58" s="6" t="s">
        <v>166</v>
      </c>
      <c r="C58" s="12"/>
      <c r="D58" s="13"/>
      <c r="E58" s="14" t="s">
        <v>269</v>
      </c>
      <c r="F58" s="4" t="e">
        <f>IF(+#REF!="","",+#REF!)</f>
        <v>#REF!</v>
      </c>
    </row>
    <row r="59" spans="2:6" x14ac:dyDescent="0.3">
      <c r="B59" s="12" t="s">
        <v>42</v>
      </c>
      <c r="C59" s="22" t="s">
        <v>179</v>
      </c>
      <c r="D59" s="8"/>
      <c r="E59" s="14" t="s">
        <v>270</v>
      </c>
      <c r="F59" s="4" t="e">
        <f>IF(+#REF!="","",+#REF!)</f>
        <v>#REF!</v>
      </c>
    </row>
    <row r="60" spans="2:6" x14ac:dyDescent="0.3">
      <c r="B60" s="7" t="s">
        <v>43</v>
      </c>
      <c r="C60" s="23" t="s">
        <v>178</v>
      </c>
      <c r="D60" s="13"/>
      <c r="E60" s="14" t="s">
        <v>271</v>
      </c>
      <c r="F60" s="4" t="e">
        <f>IF(+#REF!="","",+#REF!)</f>
        <v>#REF!</v>
      </c>
    </row>
    <row r="61" spans="2:6" x14ac:dyDescent="0.3">
      <c r="B61" s="11" t="s">
        <v>167</v>
      </c>
      <c r="C61" s="23" t="s">
        <v>180</v>
      </c>
      <c r="D61" s="8"/>
      <c r="E61" s="14" t="s">
        <v>272</v>
      </c>
      <c r="F61" s="4" t="e">
        <f>IF(+#REF!="","",+#REF!)</f>
        <v>#REF!</v>
      </c>
    </row>
    <row r="62" spans="2:6" x14ac:dyDescent="0.3">
      <c r="B62" s="7" t="s">
        <v>44</v>
      </c>
      <c r="C62" s="23" t="s">
        <v>181</v>
      </c>
      <c r="D62" s="8"/>
      <c r="E62" s="14" t="s">
        <v>273</v>
      </c>
      <c r="F62" s="4" t="e">
        <f>IF(+#REF!="","",+#REF!)</f>
        <v>#REF!</v>
      </c>
    </row>
    <row r="63" spans="2:6" x14ac:dyDescent="0.3">
      <c r="B63" s="12" t="s">
        <v>45</v>
      </c>
      <c r="C63" s="23" t="s">
        <v>182</v>
      </c>
      <c r="D63" s="13"/>
      <c r="E63" s="14" t="s">
        <v>274</v>
      </c>
      <c r="F63" s="4" t="e">
        <f>IF(+#REF!="","",+#REF!)</f>
        <v>#REF!</v>
      </c>
    </row>
    <row r="64" spans="2:6" x14ac:dyDescent="0.3">
      <c r="B64" s="7" t="s">
        <v>46</v>
      </c>
      <c r="C64" s="23" t="s">
        <v>183</v>
      </c>
      <c r="D64" s="8"/>
      <c r="E64" s="14" t="s">
        <v>275</v>
      </c>
      <c r="F64" s="4" t="e">
        <f>IF(+#REF!="","",+#REF!)</f>
        <v>#REF!</v>
      </c>
    </row>
    <row r="65" spans="2:6" x14ac:dyDescent="0.3">
      <c r="B65" s="12" t="s">
        <v>47</v>
      </c>
      <c r="C65" s="23" t="s">
        <v>184</v>
      </c>
      <c r="D65" s="13"/>
      <c r="E65" s="14" t="s">
        <v>276</v>
      </c>
      <c r="F65" s="4" t="e">
        <f>IF(+#REF!="","",+#REF!)</f>
        <v>#REF!</v>
      </c>
    </row>
    <row r="66" spans="2:6" x14ac:dyDescent="0.3">
      <c r="B66" s="6" t="s">
        <v>168</v>
      </c>
      <c r="C66" s="23" t="s">
        <v>185</v>
      </c>
      <c r="D66" s="8"/>
      <c r="E66" s="24" t="s">
        <v>232</v>
      </c>
      <c r="F66" s="4" t="e">
        <f>IF(+#REF!="","",+#REF!)</f>
        <v>#REF!</v>
      </c>
    </row>
    <row r="67" spans="2:6" x14ac:dyDescent="0.3">
      <c r="B67" s="12" t="s">
        <v>48</v>
      </c>
      <c r="C67" s="23" t="s">
        <v>186</v>
      </c>
      <c r="D67" s="8"/>
      <c r="E67" s="14" t="s">
        <v>277</v>
      </c>
      <c r="F67" s="4" t="e">
        <f>IF(+#REF!="","",+#REF!)</f>
        <v>#REF!</v>
      </c>
    </row>
    <row r="68" spans="2:6" x14ac:dyDescent="0.3">
      <c r="B68" s="7" t="s">
        <v>49</v>
      </c>
      <c r="C68" s="25"/>
      <c r="D68" s="13"/>
      <c r="E68" s="14" t="s">
        <v>278</v>
      </c>
      <c r="F68" s="4" t="e">
        <f>IF(+#REF!="","",+#REF!)</f>
        <v>#REF!</v>
      </c>
    </row>
    <row r="69" spans="2:6" x14ac:dyDescent="0.3">
      <c r="B69" s="11" t="s">
        <v>169</v>
      </c>
      <c r="C69" s="26"/>
      <c r="D69" s="8"/>
      <c r="E69" s="14" t="s">
        <v>279</v>
      </c>
      <c r="F69" s="4" t="e">
        <f>IF(+#REF!="","",+#REF!)</f>
        <v>#REF!</v>
      </c>
    </row>
    <row r="70" spans="2:6" ht="108" x14ac:dyDescent="0.3">
      <c r="B70" s="16" t="s">
        <v>67</v>
      </c>
      <c r="C70" s="27"/>
      <c r="D70" s="13"/>
      <c r="E70" s="14" t="s">
        <v>280</v>
      </c>
      <c r="F70" s="4" t="e">
        <f>IF(+#REF!="","",+#REF!)</f>
        <v>#REF!</v>
      </c>
    </row>
    <row r="71" spans="2:6" x14ac:dyDescent="0.3">
      <c r="B71" s="11" t="s">
        <v>170</v>
      </c>
      <c r="C71" s="26" t="s">
        <v>187</v>
      </c>
      <c r="D71" s="8"/>
      <c r="E71" s="14" t="s">
        <v>281</v>
      </c>
      <c r="F71" s="4" t="e">
        <f>IF(+#REF!="","",+#REF!)</f>
        <v>#REF!</v>
      </c>
    </row>
    <row r="72" spans="2:6" x14ac:dyDescent="0.3">
      <c r="B72" s="7" t="s">
        <v>50</v>
      </c>
      <c r="C72" s="26" t="s">
        <v>188</v>
      </c>
      <c r="D72" s="8"/>
      <c r="E72" s="14" t="s">
        <v>282</v>
      </c>
      <c r="F72" s="4" t="e">
        <f>IF(+#REF!="","",+#REF!)</f>
        <v>#REF!</v>
      </c>
    </row>
    <row r="73" spans="2:6" x14ac:dyDescent="0.3">
      <c r="B73" s="12" t="s">
        <v>51</v>
      </c>
      <c r="C73" s="26" t="s">
        <v>189</v>
      </c>
      <c r="D73" s="13"/>
      <c r="E73" s="14"/>
      <c r="F73" s="4" t="e">
        <f>IF(+#REF!="","",+#REF!)</f>
        <v>#REF!</v>
      </c>
    </row>
    <row r="74" spans="2:6" x14ac:dyDescent="0.3">
      <c r="B74" s="7" t="s">
        <v>52</v>
      </c>
      <c r="C74" s="26" t="s">
        <v>190</v>
      </c>
      <c r="D74" s="8"/>
      <c r="E74" s="14"/>
      <c r="F74" s="4" t="e">
        <f>IF(+#REF!="","",+#REF!)</f>
        <v>#REF!</v>
      </c>
    </row>
    <row r="75" spans="2:6" x14ac:dyDescent="0.3">
      <c r="B75" s="11" t="s">
        <v>171</v>
      </c>
      <c r="C75" s="26" t="s">
        <v>191</v>
      </c>
      <c r="D75" s="13"/>
      <c r="F75" s="4" t="e">
        <f>IF(+#REF!="","",+#REF!)</f>
        <v>#REF!</v>
      </c>
    </row>
    <row r="76" spans="2:6" x14ac:dyDescent="0.3">
      <c r="B76" s="7" t="s">
        <v>53</v>
      </c>
      <c r="C76" s="26" t="s">
        <v>192</v>
      </c>
      <c r="E76" s="29" t="s">
        <v>330</v>
      </c>
      <c r="F76" s="4" t="e">
        <f>IF(+#REF!="","",+#REF!)</f>
        <v>#REF!</v>
      </c>
    </row>
    <row r="77" spans="2:6" x14ac:dyDescent="0.3">
      <c r="B77" s="12" t="s">
        <v>54</v>
      </c>
      <c r="C77" s="26" t="s">
        <v>193</v>
      </c>
    </row>
    <row r="78" spans="2:6" x14ac:dyDescent="0.3">
      <c r="B78" s="6" t="s">
        <v>172</v>
      </c>
      <c r="C78" s="26" t="s">
        <v>194</v>
      </c>
    </row>
    <row r="79" spans="2:6" x14ac:dyDescent="0.3">
      <c r="B79" s="12" t="s">
        <v>55</v>
      </c>
      <c r="C79" s="26" t="s">
        <v>195</v>
      </c>
    </row>
    <row r="80" spans="2:6" x14ac:dyDescent="0.3">
      <c r="B80" s="7" t="s">
        <v>56</v>
      </c>
      <c r="C80" s="26" t="s">
        <v>196</v>
      </c>
    </row>
    <row r="81" spans="2:3" x14ac:dyDescent="0.3">
      <c r="B81" s="12" t="s">
        <v>57</v>
      </c>
      <c r="C81" s="26" t="s">
        <v>197</v>
      </c>
    </row>
    <row r="82" spans="2:3" ht="27" x14ac:dyDescent="0.3">
      <c r="B82" s="16" t="s">
        <v>58</v>
      </c>
      <c r="C82" s="26" t="s">
        <v>198</v>
      </c>
    </row>
    <row r="83" spans="2:3" x14ac:dyDescent="0.3">
      <c r="B83" s="11" t="s">
        <v>173</v>
      </c>
      <c r="C83" s="26" t="s">
        <v>199</v>
      </c>
    </row>
    <row r="84" spans="2:3" x14ac:dyDescent="0.3">
      <c r="B84" s="7" t="s">
        <v>59</v>
      </c>
      <c r="C84" s="26" t="s">
        <v>200</v>
      </c>
    </row>
    <row r="85" spans="2:3" x14ac:dyDescent="0.3">
      <c r="B85" s="12" t="s">
        <v>77</v>
      </c>
      <c r="C85" s="26" t="s">
        <v>201</v>
      </c>
    </row>
    <row r="86" spans="2:3" ht="27" x14ac:dyDescent="0.3">
      <c r="B86" s="16" t="s">
        <v>60</v>
      </c>
      <c r="C86" s="26" t="s">
        <v>202</v>
      </c>
    </row>
    <row r="87" spans="2:3" x14ac:dyDescent="0.3">
      <c r="B87" s="12" t="s">
        <v>61</v>
      </c>
      <c r="C87" s="26" t="s">
        <v>203</v>
      </c>
    </row>
    <row r="88" spans="2:3" x14ac:dyDescent="0.3">
      <c r="B88" s="16" t="s">
        <v>62</v>
      </c>
      <c r="C88" s="26" t="s">
        <v>204</v>
      </c>
    </row>
    <row r="89" spans="2:3" x14ac:dyDescent="0.3">
      <c r="B89" s="11" t="s">
        <v>174</v>
      </c>
      <c r="C89" s="26" t="s">
        <v>205</v>
      </c>
    </row>
    <row r="90" spans="2:3" ht="25.5" customHeight="1" x14ac:dyDescent="0.3">
      <c r="B90" s="16" t="s">
        <v>63</v>
      </c>
      <c r="C90" s="26" t="s">
        <v>206</v>
      </c>
    </row>
    <row r="91" spans="2:3" ht="27" x14ac:dyDescent="0.3">
      <c r="B91" s="18" t="s">
        <v>64</v>
      </c>
      <c r="C91" s="26" t="s">
        <v>207</v>
      </c>
    </row>
    <row r="92" spans="2:3" ht="54" x14ac:dyDescent="0.3">
      <c r="B92" s="16" t="s">
        <v>66</v>
      </c>
      <c r="C92" s="26" t="s">
        <v>208</v>
      </c>
    </row>
    <row r="93" spans="2:3" ht="27" x14ac:dyDescent="0.3">
      <c r="B93" s="18" t="s">
        <v>65</v>
      </c>
      <c r="C93" s="26" t="s">
        <v>209</v>
      </c>
    </row>
    <row r="94" spans="2:3" x14ac:dyDescent="0.3">
      <c r="B94" s="2"/>
      <c r="C94" s="26" t="s">
        <v>210</v>
      </c>
    </row>
    <row r="95" spans="2:3" x14ac:dyDescent="0.3">
      <c r="C95" s="26" t="s">
        <v>211</v>
      </c>
    </row>
    <row r="96" spans="2:3" x14ac:dyDescent="0.3">
      <c r="C96" s="26" t="s">
        <v>212</v>
      </c>
    </row>
    <row r="97" spans="3:3" x14ac:dyDescent="0.3">
      <c r="C97" s="26" t="s">
        <v>213</v>
      </c>
    </row>
    <row r="98" spans="3:3" x14ac:dyDescent="0.3">
      <c r="C98" s="26" t="s">
        <v>214</v>
      </c>
    </row>
    <row r="99" spans="3:3" x14ac:dyDescent="0.3">
      <c r="C99" s="26" t="s">
        <v>215</v>
      </c>
    </row>
    <row r="100" spans="3:3" x14ac:dyDescent="0.3">
      <c r="C100" s="26" t="s">
        <v>216</v>
      </c>
    </row>
    <row r="101" spans="3:3" x14ac:dyDescent="0.3">
      <c r="C101" s="26" t="s">
        <v>217</v>
      </c>
    </row>
    <row r="102" spans="3:3" x14ac:dyDescent="0.3">
      <c r="C102" s="26" t="s">
        <v>218</v>
      </c>
    </row>
    <row r="103" spans="3:3" x14ac:dyDescent="0.3">
      <c r="C103" s="26"/>
    </row>
    <row r="104" spans="3:3" x14ac:dyDescent="0.3">
      <c r="C104" s="26"/>
    </row>
    <row r="105" spans="3:3" x14ac:dyDescent="0.3">
      <c r="C105" s="26"/>
    </row>
    <row r="106" spans="3:3" x14ac:dyDescent="0.3">
      <c r="C106" s="26"/>
    </row>
    <row r="107" spans="3:3" x14ac:dyDescent="0.3">
      <c r="C107" s="26"/>
    </row>
    <row r="108" spans="3:3" x14ac:dyDescent="0.3">
      <c r="C108" s="26"/>
    </row>
    <row r="109" spans="3:3" x14ac:dyDescent="0.3">
      <c r="C109" s="26"/>
    </row>
    <row r="110" spans="3:3" x14ac:dyDescent="0.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Synthèse notes</vt:lpstr>
      <vt:lpstr>grille-EP1-CF</vt:lpstr>
      <vt:lpstr>grille-EP1-MP</vt:lpstr>
      <vt:lpstr>grille-EP2-CF-projet</vt:lpstr>
      <vt:lpstr>grille-EP2-MP </vt:lpstr>
      <vt:lpstr>grille-EP3</vt:lpstr>
      <vt:lpstr>LISTES</vt:lpstr>
      <vt:lpstr>CIP</vt:lpstr>
      <vt:lpstr>COMP</vt:lpstr>
      <vt:lpstr>TravailDemandé</vt:lpstr>
      <vt:lpstr>'Synthèse notes'!Zone_d_impression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baboeuft</dc:creator>
  <cp:lastModifiedBy>baboeuft</cp:lastModifiedBy>
  <cp:lastPrinted>2018-09-29T14:16:56Z</cp:lastPrinted>
  <dcterms:created xsi:type="dcterms:W3CDTF">2016-03-14T07:51:57Z</dcterms:created>
  <dcterms:modified xsi:type="dcterms:W3CDTF">2018-10-03T13:40:20Z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