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autoCompressPictures="0"/>
  <bookViews>
    <workbookView xWindow="28800" yWindow="465" windowWidth="29040" windowHeight="16440"/>
  </bookViews>
  <sheets>
    <sheet name="Fiche avis" sheetId="1" r:id="rId1"/>
    <sheet name="Liste BTS" sheetId="3" r:id="rId2"/>
    <sheet name="Services" sheetId="6" r:id="rId3"/>
    <sheet name="Productions" sheetId="7" r:id="rId4"/>
    <sheet name="Liste BCP" sheetId="2" state="hidden" r:id="rId5"/>
  </sheets>
  <externalReferences>
    <externalReference r:id="rId6"/>
  </externalReferences>
  <definedNames>
    <definedName name="_xlnm._FilterDatabase" localSheetId="1" hidden="1">'Liste BTS'!$A$2:$Q$2</definedName>
    <definedName name="_xlnm._FilterDatabase" localSheetId="3" hidden="1">Productions!$A$1:$C$221</definedName>
    <definedName name="_xlnm._FilterDatabase" localSheetId="2" hidden="1">Services!$A$1:$C$81</definedName>
    <definedName name="BTS">'[1]Liste BTS'!$A$3:$R$139</definedName>
    <definedName name="_xlnm.Print_Titles" localSheetId="3">Productions!$1:$1</definedName>
    <definedName name="_xlnm.Print_Titles" localSheetId="2">Services!$1:$1</definedName>
    <definedName name="LISTEBCP">'Liste BCP'!$A$4:$A$124</definedName>
    <definedName name="LISTEBTS">'Liste BTS'!$A$4:$A$139</definedName>
    <definedName name="_xlnm.Print_Area" localSheetId="3">Productions!$A$1:$C$221</definedName>
    <definedName name="_xlnm.Print_Area" localSheetId="2">Services!$A$1:$C$81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6" i="1" l="1"/>
  <c r="R11" i="1"/>
  <c r="R6" i="1"/>
  <c r="P19" i="1"/>
  <c r="R23" i="1"/>
  <c r="R19" i="1"/>
  <c r="P24" i="1"/>
  <c r="R27" i="1"/>
  <c r="R24" i="1"/>
  <c r="F35" i="1"/>
  <c r="F34" i="1"/>
  <c r="B35" i="1"/>
  <c r="B34" i="1"/>
  <c r="O29" i="1"/>
  <c r="P29" i="1"/>
  <c r="R28" i="1"/>
  <c r="R18" i="1"/>
  <c r="S29" i="1"/>
  <c r="U26" i="1"/>
  <c r="U25" i="1"/>
  <c r="U24" i="1"/>
  <c r="U22" i="1"/>
  <c r="U21" i="1"/>
  <c r="U20" i="1"/>
  <c r="U19" i="1"/>
  <c r="U13" i="1"/>
  <c r="U12" i="1"/>
  <c r="U8" i="1"/>
  <c r="U9" i="1"/>
  <c r="U7" i="1"/>
  <c r="S12" i="1"/>
  <c r="S13" i="1"/>
  <c r="S19" i="1"/>
  <c r="S20" i="1"/>
  <c r="S21" i="1"/>
  <c r="S22" i="1"/>
  <c r="S24" i="1"/>
  <c r="S25" i="1"/>
  <c r="S26" i="1"/>
  <c r="S8" i="1"/>
  <c r="S9" i="1"/>
  <c r="S7" i="1"/>
  <c r="S11" i="1"/>
  <c r="U23" i="1"/>
  <c r="V23" i="1"/>
  <c r="S27" i="1"/>
  <c r="T27" i="1"/>
  <c r="S23" i="1"/>
  <c r="T23" i="1"/>
  <c r="U18" i="1"/>
  <c r="V18" i="1"/>
  <c r="U28" i="1"/>
  <c r="V28" i="1"/>
  <c r="S28" i="1"/>
  <c r="T28" i="1"/>
  <c r="U27" i="1"/>
  <c r="V27" i="1"/>
  <c r="S18" i="1"/>
  <c r="T18" i="1"/>
  <c r="U11" i="1"/>
  <c r="V11" i="1"/>
  <c r="T11" i="1"/>
</calcChain>
</file>

<file path=xl/sharedStrings.xml><?xml version="1.0" encoding="utf-8"?>
<sst xmlns="http://schemas.openxmlformats.org/spreadsheetml/2006/main" count="1903" uniqueCount="591">
  <si>
    <t>Nom :</t>
  </si>
  <si>
    <t>Etablissement :</t>
  </si>
  <si>
    <t>Prénom :</t>
  </si>
  <si>
    <t>Anticiper et planifier ses tâches, gérer son temps</t>
  </si>
  <si>
    <t>Validation niveau 2</t>
  </si>
  <si>
    <t>Validation niveau 3</t>
  </si>
  <si>
    <t>VALIDATION AVIS</t>
  </si>
  <si>
    <t>MEF</t>
  </si>
  <si>
    <t>MAINTENANCE DES VEHICULES OPTION A VOITURES PARTICULIERES (BAC PRO)</t>
  </si>
  <si>
    <t>TECHNICIEN D'ETUDES DU BATIMENT OPTION A : ETUDES ET ECONOMIE (BAC PRO)</t>
  </si>
  <si>
    <t>TECHNICIEN D'ETUDES DU BATIMENT OPTION B : ASSISTANT EN ARCHITECTURE (BAC PRO)</t>
  </si>
  <si>
    <t>INTERVENTIONS SUR LE PATRIMOINE BATI, OPTION A MACONNERIE (BAC PRO)</t>
  </si>
  <si>
    <t>ARTISANAT ET METIERS D'ART OPTION : COMMUNICATION VISUELLE PLURI-MEDIA (BAC PRO)</t>
  </si>
  <si>
    <t>AERONAUTIQUE OPTION SYSTEMES (BAC PRO)</t>
  </si>
  <si>
    <t>REALISATION DE PRODUITS IMPRIMES ET PLURIMEDIA OPTION A PRODUCTIONS GRAPHIQUES (BAC PRO)</t>
  </si>
  <si>
    <t>REALISATION DE PRODUITS IMPRIMES ET PLURIMEDIA OPTION B PRODUCTIONS IMPRIMEES (BAC PRO)</t>
  </si>
  <si>
    <t>ACCOMPAGNEMENT SOINS ET SERVICES A LA PERSONNE OPTION A - A DOMICILE (BAC PRO)</t>
  </si>
  <si>
    <t>AGRO-EQUIPEMENT (BAC PRO AG)</t>
  </si>
  <si>
    <t>ARTISANAT ET METIERS D'ART OPTION : TAPISSIER D'AMEUBLEMENT (BAC PRO)</t>
  </si>
  <si>
    <t>ESTHETIQUE COSMETIQUE PARFUMERIE (BAC PRO)</t>
  </si>
  <si>
    <t>METIERS DE LA SECURITE (BAC PRO)</t>
  </si>
  <si>
    <t>MAINTENANCE DES MATERIELS OPTION A  AGRICOLES (BAC PRO)</t>
  </si>
  <si>
    <t>MAINTENANCE DES MATERIELS OPTION B TRAVAUX PUBLICS ET MANUTENTION (BAC PRO)</t>
  </si>
  <si>
    <t>MAINTENANCE DES MATERIELS OPTION C MATERIELS D'ESPACES VERTS (BAC PRO)</t>
  </si>
  <si>
    <t>MAINTENANCE DES VEHICULES OPTION B VEHICULES DE TRANSPORT ROUTIER (BAC PRO)</t>
  </si>
  <si>
    <t>MAINTENANCE DES VEHICULES OPTION C MOTOCYCLES (BAC PRO)</t>
  </si>
  <si>
    <t>MAINTENANCE DES MATERIELS OPTION A MATERIELS AGRICOLES (BAC PRO)</t>
  </si>
  <si>
    <t>MAINTENANCE DES MATERIELS OPTION B MATERIELS DE TRAVAUX PUBLICS ET DE MANUTENTION (BAC PRO)</t>
  </si>
  <si>
    <t>INTERVENTIONS SUR LE PATRIMOINE BATI, OPTION C COUVERTURE (BAC PRO)</t>
  </si>
  <si>
    <t>TECHNICIEN CONSEIL VENTE EN ANIMALERIE (BAC PRO AG)</t>
  </si>
  <si>
    <t>TECHNICIEN CONSEIL VENTE EN PRODUITS DE JARDIN (BAC PRO AG)</t>
  </si>
  <si>
    <t>TECHNICIEN CONSEIL VENTE EN ALIMENTATION SPE PRODUITS ALIMENTAIRES (BAC PRO AG)</t>
  </si>
  <si>
    <t>METIERS DE L'ELECTRICITE ET DE SES ENVIRONNEMENTS CONNECTES (BAC PRO)</t>
  </si>
  <si>
    <t>SYSTEMES NUMERIQUES OPTION B AUDIOVISUELS, RESEAU ET EQUIPEMENT DOMESTIQUES (BAC PRO)</t>
  </si>
  <si>
    <t>SYSTEMES NUMERIQUES OPTION C RESEAUX INFORMATIQUES ET SYSTEMES COMMUNICANTS (BAC PRO)</t>
  </si>
  <si>
    <t>SYSTEMES NUMERIQUES OPTION A SURETE ET SECURITE DES INFRASTRUCTURES, DE L'HABITAT ET DU TERTIAIRE (BAC PRO)</t>
  </si>
  <si>
    <t>ACCOMPAGNEMENT SOINS ET SERVICES A LA PERSONNE OPTION B - EN STRUCTURE (BAC PRO)</t>
  </si>
  <si>
    <t>METIERS DU CUIR OPTION CHAUSSURES (BAC PRO)</t>
  </si>
  <si>
    <t>CONDUCTEUR TRANSPORT ROUTIER MARCHANDISES (BAC PRO)</t>
  </si>
  <si>
    <t>AVIATION GENERALE (BAC PRO)</t>
  </si>
  <si>
    <t>METIERS ET ARTS DE LA PIERRE (BAC PRO)</t>
  </si>
  <si>
    <t>AMENAGEMENTS PAYSAGERS (BAC PRO AG)</t>
  </si>
  <si>
    <t>CONDUITE ET GESTION DE L'ENTREPRISE HIPPIQUE (BAC PRO AG)</t>
  </si>
  <si>
    <t>CONDUITE ET GESTION DE L'EXPLOITATION AGRICOLE CGEA SPE SYSTEMES A DOMINANTE CULTURES (BAC PRO AG)</t>
  </si>
  <si>
    <t>CONDUITE ET GESTION DE L'EXPLOITATION AGRICOLE CGEA SPE SYSTEMES A DOMINANTE ELEVAGE (BAC PRO AG)</t>
  </si>
  <si>
    <t>FORET (BAC PRO AG)</t>
  </si>
  <si>
    <t>GESTION DES MILIEUX NATURELS ET DE LA FAUNE (BAC PRO AG)</t>
  </si>
  <si>
    <t>PRODUCTIONS HORTICOLES (BAC PRO AG)</t>
  </si>
  <si>
    <t>LIBELLE LONG</t>
  </si>
  <si>
    <t>LIBELLE COURT</t>
  </si>
  <si>
    <t>ETUDE ET DEFINITION DE PRODUITS INDUSTRIELS (BAC PRO)</t>
  </si>
  <si>
    <t>ETUD.DEFINITION PRDTS INDUSTRIELS</t>
  </si>
  <si>
    <t>PILOTE DE LIGNE DE PRODUCTION (BAC PRO)</t>
  </si>
  <si>
    <t>PILOTE DE LIGNE DE PRODUCTION</t>
  </si>
  <si>
    <t>CULTURES MARINES (BAC PRO)</t>
  </si>
  <si>
    <t>CULTURES MARINES</t>
  </si>
  <si>
    <t>CONDUITE ET GESTION DES ENTREPRISES MARITIMES OPTION PECHE (BAC PRO)</t>
  </si>
  <si>
    <t>CGEM OPTION PECHE</t>
  </si>
  <si>
    <t>BIO-INDUSTRIES DE TRANSFORMATION (BAC PRO)</t>
  </si>
  <si>
    <t>BIO-INDUSTRIES DE TRANSFORMATION</t>
  </si>
  <si>
    <t>PROCEDES DE LA CHIMIE, DE L'EAU ET DES PAPIERS-CARTONS (BAC PRO)</t>
  </si>
  <si>
    <t>PROC. CHIMIE EAU PAPIERS-CARTONS</t>
  </si>
  <si>
    <t>BOUCHER CHARCUTIER TRAITEUR (BAC PRO)</t>
  </si>
  <si>
    <t>BOUCHER CHARCUTIER TRAITEUR</t>
  </si>
  <si>
    <t>BOULANGER-P</t>
  </si>
  <si>
    <t>CUISINE (BAC PRO)</t>
  </si>
  <si>
    <t>CUISINE</t>
  </si>
  <si>
    <t>TRAITEMENTS DES MATERIAUX (BAC PRO)</t>
  </si>
  <si>
    <t>TRAITEMENTS DES MATERIAUX</t>
  </si>
  <si>
    <t>FONDERIE (BAC PRO)</t>
  </si>
  <si>
    <t>FONDERIE</t>
  </si>
  <si>
    <t>ARTISANAT ET METIERS D'ART - FACTEUR D'ORGUES OPTION : ORGANIER (BAC PRO)</t>
  </si>
  <si>
    <t>ART.MET.ART-FACT.ORG. OPT.ORGAN.</t>
  </si>
  <si>
    <t>ARTISANAT ET METIERS D'ART - FACTEUR D'ORGUES OPTION : TUYAUTIER (BAC PRO)</t>
  </si>
  <si>
    <t>ART.MET.ART-FACT.ORG. OPT.TUYAUT.</t>
  </si>
  <si>
    <t>ARTISANAT ET METIERS D'ART OPTION : VERRERIE SCIENTIFIQUE ET TECHNIQUE (BAC PRO)</t>
  </si>
  <si>
    <t>ARTIS.&amp; MET.ART:VERR.SCIENT.TECHN</t>
  </si>
  <si>
    <t>ARTISANAT ET METIERS D'ART OPTION : METIERS DE L'ENSEIGNE ET DE LA SIGNALETIQUE (BAC PRO)</t>
  </si>
  <si>
    <t>ARTIS.&amp; MET.ART:MET.ENSEIGN SIGNA</t>
  </si>
  <si>
    <t>PLASTIQUES ET COMPOSITES (BAC PRO)</t>
  </si>
  <si>
    <t>PLASTIQUES ET COMPOSITES</t>
  </si>
  <si>
    <t>TECHNICIEN EN INSTALLATION DES SYSTEMES ENERGETIQUES ET CLIMATIQUES (BAC PRO)</t>
  </si>
  <si>
    <t>TECHN.INSTALL.SYST.ENERG.CLIMATIQ</t>
  </si>
  <si>
    <t>TECHNICIEN DE MAINTENANCE DES SYSTEMES ENERGETIQUES ET CLIMATIQUES (BAC PRO)</t>
  </si>
  <si>
    <t>TECHN. MAINT. SYST.ENERG.CLIMATIQ</t>
  </si>
  <si>
    <t>ARTISANAT ET METIERS D'ART OPTION MARCHANDISAGE VISUEL (BAC PRO)</t>
  </si>
  <si>
    <t>ARTIS. &amp; M.ART:MARCHANDISAGE VIS.</t>
  </si>
  <si>
    <t>TECHN. ETUDES BAT.A ETUDES &amp; ECO.</t>
  </si>
  <si>
    <t>TECHN. ETUDES BAT B ASSIST.ARCHI.</t>
  </si>
  <si>
    <t>TRAVAUX PUBLICS (BAC PRO)</t>
  </si>
  <si>
    <t>TRAVAUX PUBLICS</t>
  </si>
  <si>
    <t>TECHNICIEN GEOMETRE-TOPOGRAPHE (BAC PRO)</t>
  </si>
  <si>
    <t>TECHNICIEN GEOMETRE-TOPOGRAPHE</t>
  </si>
  <si>
    <t>ARTISANAT ET METIERS D'ART OPTION : ARTS DE LA PIERRE (BAC PRO)</t>
  </si>
  <si>
    <t>ARTISANAT &amp; MET.ART : ARTS PIERRE</t>
  </si>
  <si>
    <t>TECHNICIEN DU BATIMENT : ORGANISATION ET REALISATION DU GROS OEUVRE (BAC PRO)</t>
  </si>
  <si>
    <t>TECHNICIEN BAT. : ORG.REAL.GROS O</t>
  </si>
  <si>
    <t>INTERV. SUR PATRIMOINE BATI OPT.A</t>
  </si>
  <si>
    <t>INTERVENTIONS SUR LE PATRIMOINE BATI, OPTION B CHARPENTE (BAC PRO)</t>
  </si>
  <si>
    <t>INTERV. SUR PATRIMOINE BATI OPT.B</t>
  </si>
  <si>
    <t>INTERV. SUR PATRIMOINE BATI OPT.C</t>
  </si>
  <si>
    <t>METIERS ET ARTS DE LA PIERRE</t>
  </si>
  <si>
    <t>MENUISERIE ALUMINIUM-VERRE (BAC PRO)</t>
  </si>
  <si>
    <t>MENUISERIE ALUMINIUM-VERRE</t>
  </si>
  <si>
    <t>AMENAGEMENT ET FINITIONS DU BATIMENT (BAC PRO)</t>
  </si>
  <si>
    <t>AMENAGEMENT FINITION BATIMENT</t>
  </si>
  <si>
    <t>ARTISANAT ET METIERS D'ART OPTION : EBENISTE (BAC PRO)</t>
  </si>
  <si>
    <t>ARTISANAT &amp; MET.ART : EBENISTE</t>
  </si>
  <si>
    <t>TECHNICIEN CONSTRUCTEUR BOIS (BAC PRO)</t>
  </si>
  <si>
    <t>TECHNICIEN CONSTRUCTEUR BOIS</t>
  </si>
  <si>
    <t>TECHNICIEN MENUISIER AGENCEUR (BAC PRO)</t>
  </si>
  <si>
    <t>TECHNICIEN MENUISIER AGENCEUR</t>
  </si>
  <si>
    <t>TECHNICIEN DE SCIERIE (BAC PRO)</t>
  </si>
  <si>
    <t>TECHNICIEN DE SCIERIE</t>
  </si>
  <si>
    <t>TECHNICIEN DE FABRICATION BOIS ET MATERIAUX ASSOCIES (BAC PRO)</t>
  </si>
  <si>
    <t>TECHNIC.FAB.BOIS ET MATERX ASSOC.</t>
  </si>
  <si>
    <t>ETUDE ET REALISATION D'AGENCEMENT (BAC PRO)</t>
  </si>
  <si>
    <t>ETUDE ET REALISAT. D'AGENCEMENT</t>
  </si>
  <si>
    <t>METIERS DU PRESSING ET DE LA BLANCHISSERIE (BAC PRO)</t>
  </si>
  <si>
    <t>METIERS PRESSING BLANCHISSERIE</t>
  </si>
  <si>
    <t>ARTIS.&amp; MET.ART : TAPIS.D'AMEUBLT</t>
  </si>
  <si>
    <t>METIERS DE LA MODE - V</t>
  </si>
  <si>
    <t>METIERS DU CUIR : CHAUSSURES</t>
  </si>
  <si>
    <t>METIERS DU CUIR OPTION MAROQUINERIE (BAC PRO)</t>
  </si>
  <si>
    <t>METIERS DU CUIR : MAROQUINERIE</t>
  </si>
  <si>
    <t>METIERS DU CUIR OPTION SELLERIE GARNISSAGE (BAC PRO)</t>
  </si>
  <si>
    <t>MET. DU CUIR: SELLERIE GARNISSAGE</t>
  </si>
  <si>
    <t>PRODUCTIQUE MECANIQUE OPTION DECOLLETAGE (BAC PRO)</t>
  </si>
  <si>
    <t>PRODUCTIQ.MECA. OPT.DECOLLETAGE</t>
  </si>
  <si>
    <t>MICROTECHNIQUES (BAC PRO)</t>
  </si>
  <si>
    <t>MICROTECHNIQUES</t>
  </si>
  <si>
    <t>MAINTENANCE DES EQUIPEMENTS INDUSTRIELS (BAC PRO)</t>
  </si>
  <si>
    <t>MAINTENANCE EQUIPEMENTS INDUST.</t>
  </si>
  <si>
    <t>ELECTROMECANICIEN MARINE (BAC PRO)</t>
  </si>
  <si>
    <t>ELECTROMECANICIEN MARINE</t>
  </si>
  <si>
    <t>MAINTENANCE NAUTIQUE (BAC PRO)</t>
  </si>
  <si>
    <t>MAINTENANCE NAUTIQUE</t>
  </si>
  <si>
    <t>TECHNICIEN D'USINAGE (BAC PRO)</t>
  </si>
  <si>
    <t>TECHNICIEN D'USINAGE</t>
  </si>
  <si>
    <t>TECHNICIEN OUTILLEUR (BAC PRO)</t>
  </si>
  <si>
    <t>TECHNICIEN OUTILLEUR</t>
  </si>
  <si>
    <t>TECHNICIEN MODELEUR (BAC PRO)</t>
  </si>
  <si>
    <t>TECHNICIEN MODELEUR</t>
  </si>
  <si>
    <t>MAINT.MATERIELS OPT.A AGRICOLES</t>
  </si>
  <si>
    <t>MAINT.MATERIELS OPT.B TP MANUTEN.</t>
  </si>
  <si>
    <t>MAINTENANCE DES MATERIELS OPTION C PARCS ET JARDINS (BAC PRO)</t>
  </si>
  <si>
    <t>MAINT.MATER OPT.C PARCS JARDINS</t>
  </si>
  <si>
    <t>MAINT.VEHIC.OPTA VOIT.PARTICUL.</t>
  </si>
  <si>
    <t>MAINT.VEHIC.OPTB VEHIC.TRANS.ROUT</t>
  </si>
  <si>
    <t>MAINT.VEHIC.OPTC MOTOCYCLES</t>
  </si>
  <si>
    <t>MAINT.MATERIELS OPT.B TP MANUT.</t>
  </si>
  <si>
    <t>MAINT.MATERIELS OPT.C ESP. VERTS</t>
  </si>
  <si>
    <t>AERONAUTIQUE OPTION AVIONIQUE (BAC PRO)</t>
  </si>
  <si>
    <t>AERONAUTIQUE OPTION AVIONIQUE</t>
  </si>
  <si>
    <t>AERONAUTIQUE OPTION SYSTEMES</t>
  </si>
  <si>
    <t>AERONAUTIQUE OPTION STRUCTURE (BAC PRO)</t>
  </si>
  <si>
    <t>AERONAUTIQUE OPTION STRUCTURE</t>
  </si>
  <si>
    <t>AVIATION GENERALE</t>
  </si>
  <si>
    <t>OUVRAGES DU BATIMENT : METALLERIE (BAC PRO)</t>
  </si>
  <si>
    <t>OUVRAGES DU BATIMENT METALLERIE</t>
  </si>
  <si>
    <t>REPARATION DES CARROSSERIES (BAC PRO)</t>
  </si>
  <si>
    <t>REPARATION DES CARROSSERIES</t>
  </si>
  <si>
    <t>TECHNICIEN EN CHAUDRONNERIE INDUSTRIELLE (BAC PRO)</t>
  </si>
  <si>
    <t>TECH.CHAUDRONNERIE INDUSTRIELLE</t>
  </si>
  <si>
    <t>CONSTRUCTION DES CARROSSERIES (BAC PRO)</t>
  </si>
  <si>
    <t>CONSTRUCTION DES CARROSSERIES</t>
  </si>
  <si>
    <t>ELECTROTECHNIQUE ENERGIE EQUIPEMENTS COMMUNICANTS (BAC PRO)</t>
  </si>
  <si>
    <t>ELECTROTEC. ENERG. EQUIP.COMMUNIC</t>
  </si>
  <si>
    <t>SYSTEMES ELECTRONIQUES NUMERIQUES (BAC PRO)</t>
  </si>
  <si>
    <t>SYSTEMES ELECTRONIQUES NUMERIQUES</t>
  </si>
  <si>
    <t>TECHNICIEN DU FROID ET DU CONDITIONNEMENT D'AIR (BAC PRO)</t>
  </si>
  <si>
    <t>TECHNIC. FROID CONDITIONNEMT AIR</t>
  </si>
  <si>
    <t>METIERS ELECT. ENVIRON. CONNECTES</t>
  </si>
  <si>
    <t>SYST.NUM.OPT.A SURETE SECURITE</t>
  </si>
  <si>
    <t>SYST.NUM.OPT.B AUD.RES.EQUIP.DOM.</t>
  </si>
  <si>
    <t>SYST.NUM.OPT.C RES.INF.SYST.COMM.</t>
  </si>
  <si>
    <t>GESTION-ADMINISTRATION (BAC PRO)</t>
  </si>
  <si>
    <t>GESTION-ADMINISTRATION</t>
  </si>
  <si>
    <t>CONDUITE ET GESTION DES ENTREPRISES MARITIMES OPTION MARIN DE COMMERCE (BAC PRO)</t>
  </si>
  <si>
    <t>CGEM OPTION MARIN DE COMMERCE</t>
  </si>
  <si>
    <t>LOGISTIQUE (BAC PRO)</t>
  </si>
  <si>
    <t>LOGISTIQUE</t>
  </si>
  <si>
    <t>CONDUCT. TRANSP.ROUT.MARCHANDISES</t>
  </si>
  <si>
    <t>TRANSPORT (BAC PRO)</t>
  </si>
  <si>
    <t>TRANSPORT</t>
  </si>
  <si>
    <t>TRANSPORT FLUVIAL (BAC PRO)</t>
  </si>
  <si>
    <t>TRANSPORT FLUVIAL</t>
  </si>
  <si>
    <t>COMMERCE (BAC PRO)</t>
  </si>
  <si>
    <t>COMMERCE</t>
  </si>
  <si>
    <t>VENTE (PROSPECTION - NEGOCIATION - SUIVI DE CLIENTELE) (BAC PRO)</t>
  </si>
  <si>
    <t>VENTE (PROSPECT.NEGO.SUIV.CLIENT)</t>
  </si>
  <si>
    <t>POISSONNIER ECAILLER TRAITEUR (BAC PRO)</t>
  </si>
  <si>
    <t>POISSONNIER ECAILLER TRAITEUR</t>
  </si>
  <si>
    <t>ACCUEIL - RELATION CLIENTS ET USAGERS (BAC PRO)</t>
  </si>
  <si>
    <t>ACCUEIL -RELATION CLIENTS USAGERS</t>
  </si>
  <si>
    <t>FACONNAGE DE PRODUITS IMPRIMES, ROUTAGE (BAC PRO)</t>
  </si>
  <si>
    <t>FACONNAGE PRODTS IMPRIMES ROUTAGE</t>
  </si>
  <si>
    <t>REAL.PR.IMPR.PLURI.OPTA.PR.GRAPH.</t>
  </si>
  <si>
    <t>REAL.PR.IMPR.PLURI.OPTB.PR.IMPR.</t>
  </si>
  <si>
    <t>ART.&amp; MET.ART:COM.VIS.VIS.PLURI-M</t>
  </si>
  <si>
    <t>PHOTOGRAPHIE (BAC PRO)</t>
  </si>
  <si>
    <t>PHOTOGRAPHIE</t>
  </si>
  <si>
    <t>SERVICES DE PROXIMITE ET VIE LOCALE (BAC PRO)</t>
  </si>
  <si>
    <t>SERVICES DE PROXIMITE  VIE LOCALE</t>
  </si>
  <si>
    <t>ACC.SOINS-S.PERS. OPT.A DOMICILE</t>
  </si>
  <si>
    <t>ACC.SOINS-S.PERS. OPT.EN STRUCTUR</t>
  </si>
  <si>
    <t>OPTIQUE LUNETTERIE (BAC PRO)</t>
  </si>
  <si>
    <t>OPTIQUE LUNETTERIE</t>
  </si>
  <si>
    <t>PROTHESE DENTAIRE (BAC PRO)</t>
  </si>
  <si>
    <t>PROTHESE DENTAIRE</t>
  </si>
  <si>
    <t>TECHNICIEN EN APPAREILLAGE ORTHOPEDIQUE (BAC PRO)</t>
  </si>
  <si>
    <t>TECHNICIEN APPAREIL. ORTHOPEDIQUE</t>
  </si>
  <si>
    <t>COMMERCIALISATION ET SERVICES EN RESTAURATION (BAC PRO)</t>
  </si>
  <si>
    <t>COMMERC. SERVICES EN RESTAURATION</t>
  </si>
  <si>
    <t>ESTHETIQUE COSMETIQUE PARFUMERIE</t>
  </si>
  <si>
    <t>PERRUQUIER POSTICHEUR (BAC PRO)</t>
  </si>
  <si>
    <t>PERRUQUIER POSTICHEUR</t>
  </si>
  <si>
    <t>GESTION DES POLLUTIONS ET PROTECTION DE L'ENVIRONNEMENT (BAC PRO)</t>
  </si>
  <si>
    <t>GEST. POLLUTIONS PROTEC. ENVIRON.</t>
  </si>
  <si>
    <t>HYGIENE, PROPRETE, STERILISATION (BAC PRO)</t>
  </si>
  <si>
    <t>HYGIENE PROPRETE STERILISATION</t>
  </si>
  <si>
    <t>TECHNIQUES D'INTERVENTIONS SUR INSTALLATIONS NUCLEAIRES (BAC PRO)</t>
  </si>
  <si>
    <t>TECHN.D'INTERV.SUR INSTALL. NUCL.</t>
  </si>
  <si>
    <t>METIERS DE LA SECURITE</t>
  </si>
  <si>
    <t>AGRO-EQUIPEMENT</t>
  </si>
  <si>
    <t>CGEA SYST DOMINANTE CULTURES</t>
  </si>
  <si>
    <t>CONDUITE ET GESTION DE L'EXPLOITATION AGRICOLE CGEA SPE VIGNE ET VIN (BAC PRO AG)</t>
  </si>
  <si>
    <t>CGEA VIGNE ET VIN</t>
  </si>
  <si>
    <t>PRODUCTIONS HORTICOLES</t>
  </si>
  <si>
    <t>TECHN CONSEIL DE VENTE ANIMALERIE</t>
  </si>
  <si>
    <t>PRODUCTIONS AQUACOLES (BAC PRO AG)</t>
  </si>
  <si>
    <t>PROD-AQUACOLES</t>
  </si>
  <si>
    <t>CGEA SYST DOMINANTE ELEVAGE</t>
  </si>
  <si>
    <t>CONDUITE ET GESTION D'UNE ENTREPRISE DU SECTEUR CANIN ET FELIN (BAC PRO AG)</t>
  </si>
  <si>
    <t>COND GEST ENTR CANIN ET FELIN</t>
  </si>
  <si>
    <t>COND GEST ENTR HIPPIQUE</t>
  </si>
  <si>
    <t>TECHNICIEN EN EXPERIMENTATION ANIMALE (BAC PRO AG)</t>
  </si>
  <si>
    <t>TECH EXPE ANIMALE</t>
  </si>
  <si>
    <t>GEST MILIEUX NATURELS FAUNE</t>
  </si>
  <si>
    <t>FORET</t>
  </si>
  <si>
    <t>AMENAGEMENTS PAYSAGERS</t>
  </si>
  <si>
    <t>TEC CONS VTE PROD DES JARDINS</t>
  </si>
  <si>
    <t>LABORATOIRE CONTROLE QUALITE (BAC PRO AG)</t>
  </si>
  <si>
    <t>LABORATOIRE CONTROLE QUALITE</t>
  </si>
  <si>
    <t>TECHNICIEN CONSEIL VENTE EN ALIMENTATION SPE VINS ET SPIRITUEUX (BAC PRO AG)</t>
  </si>
  <si>
    <t>TEC CONS VTE ALIMENTATION VINS SP</t>
  </si>
  <si>
    <t>TEC CONS VTE ALIMENTATION P.ALIM</t>
  </si>
  <si>
    <t>SERVICES AUX PERSONNES ET AUX TERRITOIRES (BAC PRO AG)</t>
  </si>
  <si>
    <t>SERV PERS TERRIT</t>
  </si>
  <si>
    <t>NOM ELEVE 1</t>
  </si>
  <si>
    <t>PRENOM ELEVE 1</t>
  </si>
  <si>
    <t>INDUSTRIES DU CUIR BTS 1ERE ANNEE COMMUNE</t>
  </si>
  <si>
    <t>DESIGN DE MODE, TEXTILE ET ENVIRONNEMENT OPTION A : MODE</t>
  </si>
  <si>
    <t>TRAITEMENT DES MATERIAUX BTS 1ERE ANNEE COMMUNE</t>
  </si>
  <si>
    <t>ETUDES DE REALISATION D'UN PROJET DE COMMUNICATION BTS 1ERE ANNEE COMMUNE</t>
  </si>
  <si>
    <t>SERVICES INFORMATIQUES AUX ORGANISATIONS BTS 1ERE ANNEE</t>
  </si>
  <si>
    <t>METIERS DE L'ESTHETIQUE-COSMETIQUE-PARFUMERIE BTS 1ERE ANNEE COMMUNE</t>
  </si>
  <si>
    <t>CONCEPTION DES PROCESSUS DE REALISATION DE PRODUITS BTS 1ERE ANNEE COMMUNE</t>
  </si>
  <si>
    <t>Comprendre, s'exprimer en utilisant les langages mathématiques et scientifiques</t>
  </si>
  <si>
    <t>Comprendre et s'exprimer à l'écrit pour raconter, décrire, expliquer, argumenter de façon claire et organisée</t>
  </si>
  <si>
    <t>Comprendre, s'exprimer à l'oral et à l'écrit en langue française</t>
  </si>
  <si>
    <t>Comprendre, s'exprimer à l'oral et à l'écrit en langue vivante étrangère</t>
  </si>
  <si>
    <t>Comprendre et s'exprimer à l'écrit pour raconter, décrire, expliquer, argumenter de façon claire et organisée dans une langue vivante étrangère</t>
  </si>
  <si>
    <t>Comprendre et s'exprimer à l'oral pour communiquer, présenter des informations, argumenter de façon claire et organisée dans une langue vivante étrangère</t>
  </si>
  <si>
    <t>Mettre en œuvre une démarche scientifique (prélever et organiser l’information, mesurer des grandeurs physiques,  utiliser des modèles pour expliquer des faits, argumenter, calculer et mobiliser des connaissances)</t>
  </si>
  <si>
    <t>Utiliser de manière raisonnée les outils numériques</t>
  </si>
  <si>
    <t>S'engager dans un travail personnel</t>
  </si>
  <si>
    <t>Organiser son travail avec méthode et construire son autonomie</t>
  </si>
  <si>
    <t>Développer son sens de l'engagement et de l'initiative</t>
  </si>
  <si>
    <t>Travailler en équipe</t>
  </si>
  <si>
    <t>Développer des compétences professionnelles spécifiques au baccalauréat professionnel</t>
  </si>
  <si>
    <t>Mobiliser des connaissances professionnelles spécifiques</t>
  </si>
  <si>
    <t>Adopter des attitudes professionnelles spécifiques</t>
  </si>
  <si>
    <t>Cohérence du parcours d'orientation avec le BTS demandé</t>
  </si>
  <si>
    <t>Comprendre et s'exprimer à l'oral pour communiquer, présenter des informations, argumenter de façon claire et organisée</t>
  </si>
  <si>
    <t>Menu déroulant</t>
  </si>
  <si>
    <t>Intitulé du BTS</t>
  </si>
  <si>
    <t>BTS 1</t>
  </si>
  <si>
    <t>BTS 2</t>
  </si>
  <si>
    <t>BTS 3</t>
  </si>
  <si>
    <t>BTS 4</t>
  </si>
  <si>
    <t>BTS 5</t>
  </si>
  <si>
    <t>BTS 6</t>
  </si>
  <si>
    <t>BTS 7</t>
  </si>
  <si>
    <t>BTS 8</t>
  </si>
  <si>
    <t>BTS 9</t>
  </si>
  <si>
    <t>BTS 10</t>
  </si>
  <si>
    <t>Date :</t>
  </si>
  <si>
    <t>Etablissement</t>
  </si>
  <si>
    <t>Mettre une croix dans la cellule selon le niveau de maitrise de 1 à 4 (4 : très bonne maitrise)</t>
  </si>
  <si>
    <t>Mettre en œuvre des savoir-faire professionnels spécifiques</t>
  </si>
  <si>
    <t>Elaborer son projet d'orientation personnel et professionnel</t>
  </si>
  <si>
    <t>S'impliquer dans la formation (assiduité, PFMP...)</t>
  </si>
  <si>
    <t xml:space="preserve">Commentaires : </t>
  </si>
  <si>
    <t>Visa du chef d'établissement :</t>
  </si>
  <si>
    <t>Bac Pro/spécialité :</t>
  </si>
  <si>
    <t>Lire, interpréter et exploiter des documents scientifiques : texte, schéma, tableau, graphique, diagramme, écriture codée…</t>
  </si>
  <si>
    <t>S'engager dans une démarche pour valider son projet personnel et professionnel</t>
  </si>
  <si>
    <t>Cohérence du profil de compétences de l'élève par rapport aux attendus du BTS demandé</t>
  </si>
  <si>
    <t>Validation d'un dispositif de préparation au supérieur</t>
  </si>
  <si>
    <t xml:space="preserve">Comprendre et s'exprimer à l'écrit </t>
  </si>
  <si>
    <t>Comprendre et s'exprimer à l'oral</t>
  </si>
  <si>
    <t>Mettre en œuvre une démarche scientifique </t>
  </si>
  <si>
    <t>Lire, interpréter et exploiter des documents scientifiques </t>
  </si>
  <si>
    <t>BTS</t>
  </si>
  <si>
    <t>Vente (prospection, négociation, suivi de clientèle)</t>
  </si>
  <si>
    <t>Transport</t>
  </si>
  <si>
    <t>Services de proximité et vie locale</t>
  </si>
  <si>
    <t>Prothèse dentaire</t>
  </si>
  <si>
    <t>Photographie</t>
  </si>
  <si>
    <t>Optique lunetterie</t>
  </si>
  <si>
    <t>Métiers de la sécurité</t>
  </si>
  <si>
    <t>Logistique</t>
  </si>
  <si>
    <t>Gestion-administration</t>
  </si>
  <si>
    <t>Cultures marines</t>
  </si>
  <si>
    <t>Cuisine</t>
  </si>
  <si>
    <t>Conducteur transport routier marchandises</t>
  </si>
  <si>
    <t>Commercialisation et services en restauration</t>
  </si>
  <si>
    <t>Commerce</t>
  </si>
  <si>
    <t>Boulanger pâtissier</t>
  </si>
  <si>
    <t>Boucher charcutier traiteur</t>
  </si>
  <si>
    <t>Techniques d'interventions sur installations nucléaires</t>
  </si>
  <si>
    <t>Technicien du froid et du conditionnement de l'air</t>
  </si>
  <si>
    <t>Technicien de fabrication bois et matériaux associés</t>
  </si>
  <si>
    <t>Systèmes électroniques numériques</t>
  </si>
  <si>
    <t>Réalisation de produits imprimés et plurimédia option B productions imprimées</t>
  </si>
  <si>
    <t xml:space="preserve">Métiers et arts de la pierre       </t>
  </si>
  <si>
    <t xml:space="preserve">Menuiserie-aluminium verre   </t>
  </si>
  <si>
    <t xml:space="preserve">Maintenance nautique   </t>
  </si>
  <si>
    <t>Maintenance des véhicules option voitures particulières</t>
  </si>
  <si>
    <t>Maintenance des véhicules option véhicules de transport routier</t>
  </si>
  <si>
    <t>Maintenance des équipements industriels</t>
  </si>
  <si>
    <t>Hygiène, propreté, stérilisation</t>
  </si>
  <si>
    <t xml:space="preserve">Étude et réalisation d’agencement </t>
  </si>
  <si>
    <t>Bio-industries de transformation</t>
  </si>
  <si>
    <t>Aménagement et finition du bâtiment</t>
  </si>
  <si>
    <t>Aéronautique</t>
  </si>
  <si>
    <t>Aéronautique option Systèmes</t>
  </si>
  <si>
    <t>Aéronautique option Structure</t>
  </si>
  <si>
    <t>Aéronautique option Avionique</t>
  </si>
  <si>
    <t>Liste déroulante</t>
  </si>
  <si>
    <t>x</t>
  </si>
  <si>
    <t>Spécialités  Bac Professionnel SERVICES</t>
  </si>
  <si>
    <t>Spécialités de BTS</t>
  </si>
  <si>
    <t>Valeur</t>
  </si>
  <si>
    <t>Accompagnement, soins et services à la personne Option A : « à domicile »</t>
  </si>
  <si>
    <t>Service et prestation des secteurs sanitaire et social</t>
  </si>
  <si>
    <t>très adaptée</t>
  </si>
  <si>
    <t>Economie sociale familiale</t>
  </si>
  <si>
    <t>adaptée</t>
  </si>
  <si>
    <t>Accompagnement, soins et services à la personne Option B : « en structure »</t>
  </si>
  <si>
    <t>Accueil - relation clients et usagers</t>
  </si>
  <si>
    <t>Gestion de la PME</t>
  </si>
  <si>
    <t>Banque conseiller de clientèle</t>
  </si>
  <si>
    <t>Support à l'action managériale</t>
  </si>
  <si>
    <t>Management des unités commerciales</t>
  </si>
  <si>
    <t>Communication</t>
  </si>
  <si>
    <t>Tourisme</t>
  </si>
  <si>
    <t>Négociation et digitalisation relation client</t>
  </si>
  <si>
    <t>Assurance</t>
  </si>
  <si>
    <t>envisageable</t>
  </si>
  <si>
    <t>Artisanat et métiers d'art - option communication visuelle pluri média</t>
  </si>
  <si>
    <t>Design d'espace</t>
  </si>
  <si>
    <t>Design graphique Option Communication et médias imprimés</t>
  </si>
  <si>
    <t>Design graphique Option Communication et médias numériques</t>
  </si>
  <si>
    <t>Etudes et réalisation d'un projet de communication - 1ère année commune</t>
  </si>
  <si>
    <t>Métiers de l'audio-visuel opt : gestion de la production (Poitiers)</t>
  </si>
  <si>
    <t>Métiers de l'audio-visuel opt : métiers de l'image (Poitiers)</t>
  </si>
  <si>
    <t>Métiers de l'audio-visuel opt : métiers du son</t>
  </si>
  <si>
    <t>Métiers de l'audio-visuel opt : montage et post-production</t>
  </si>
  <si>
    <t>Métiers de l'audio-visuel opt : techn. d'ingeniérie et exploit. équipements</t>
  </si>
  <si>
    <t>Design Communication - Espace - Volume</t>
  </si>
  <si>
    <t>Professions immobilières</t>
  </si>
  <si>
    <t>Commerce international à référentiel européen</t>
  </si>
  <si>
    <t>Management en hôtellerie restauration</t>
  </si>
  <si>
    <t>Transport et prestations logistiques</t>
  </si>
  <si>
    <t>Conduite et gestion d'entreprises maritimes : option marin de commerce (Ciboure)</t>
  </si>
  <si>
    <t>Technico-commercial (BTS)</t>
  </si>
  <si>
    <t>Esthétique, cosmétique, parfumerie</t>
  </si>
  <si>
    <t>Métiers de l'esthétique-cosmétique-parfumerie</t>
  </si>
  <si>
    <t>Comptabilité et gestion</t>
  </si>
  <si>
    <t>Métiers des services à l'environnement</t>
  </si>
  <si>
    <t>Analyses de biologie médicale</t>
  </si>
  <si>
    <t>Bioanalyses et contrôles</t>
  </si>
  <si>
    <t>Opticien-Lunetier (Limoges)</t>
  </si>
  <si>
    <t>Spécialités  Bac Professionnel PRODUCTION</t>
  </si>
  <si>
    <t>Maintenance des systèmes - option A Systèmes de production</t>
  </si>
  <si>
    <t>Maintenance des systèmes - option B Systèmes énergétiques et fluidiques</t>
  </si>
  <si>
    <t>Systèmes numériques - Option électronique et communication</t>
  </si>
  <si>
    <t>Systèmes photoniques</t>
  </si>
  <si>
    <t>Conception et réalisation en chaudronnerie industrielle</t>
  </si>
  <si>
    <t>Aménagement finition (Poitiers / Limoges)</t>
  </si>
  <si>
    <t>Etude et économie de la construction</t>
  </si>
  <si>
    <t>Bâtiment</t>
  </si>
  <si>
    <t>Enveloppe des bâtiments : conception et réalisation</t>
  </si>
  <si>
    <t>Métiers du géomètre-topographe et de la modélisation numérique</t>
  </si>
  <si>
    <t>Travaux publics</t>
  </si>
  <si>
    <t>Artisanat et métiers d'art opt. Marchandisage visuel</t>
  </si>
  <si>
    <t>Design de produits</t>
  </si>
  <si>
    <t>Artisanat et métiers d'art opt. tapisserie ameubl.</t>
  </si>
  <si>
    <t>Biotechnologie</t>
  </si>
  <si>
    <t>Contrôle industriel et régulation automatique</t>
  </si>
  <si>
    <t>Pilotage des procédés</t>
  </si>
  <si>
    <t>Environnement nucléaire</t>
  </si>
  <si>
    <t>Techniques physiques pour l'industrie et le laboratoire</t>
  </si>
  <si>
    <t>Conduite et gestion des entreprises maritimes option pêche (Ciboure)</t>
  </si>
  <si>
    <t>Electromécanicien marine</t>
  </si>
  <si>
    <t>Electrotechnique</t>
  </si>
  <si>
    <t>Systèmes numériques - Option informatique et réseaux</t>
  </si>
  <si>
    <t>Electrotechnique, énergie, équipements communicants</t>
  </si>
  <si>
    <t>Fluide, énergie, domotique - option A génie climatique et fluidique</t>
  </si>
  <si>
    <t>Fluide, énergie, domotique - option B froid et conditionnement d'air</t>
  </si>
  <si>
    <t>Fluide, énergie, domotique - option C domotique et bâtiment communicants</t>
  </si>
  <si>
    <t>Maintenance des systèmes - option C Systèmes éoliens (Poitiers)</t>
  </si>
  <si>
    <t>Assistance technique d'ingénieur</t>
  </si>
  <si>
    <t>Services informatiques aux organisations</t>
  </si>
  <si>
    <t>Etude et définition de produits industriels</t>
  </si>
  <si>
    <t>Conception de produits industriels</t>
  </si>
  <si>
    <t>Europlastics et composites à référentiel commun européen - option Conception d'Outillage</t>
  </si>
  <si>
    <t>Conception des processus de réalisation de produits (1ère année commune)</t>
  </si>
  <si>
    <t>Conception et industrialisation en microtechniques</t>
  </si>
  <si>
    <t>Conception et réalisation de systèmes automatiques</t>
  </si>
  <si>
    <t>Europlastics et composites à référentiel commun européen - option Pilotage et Optimisation de la production</t>
  </si>
  <si>
    <t>Développement et réalisation bois</t>
  </si>
  <si>
    <t>Maintenance des matériels Option A: agricoles</t>
  </si>
  <si>
    <t>Techniques et services en matériels agricoles</t>
  </si>
  <si>
    <t>Maintenance des véhicules Option véhicules de transport routier</t>
  </si>
  <si>
    <t>Moteur à combustion interne</t>
  </si>
  <si>
    <t>Maintenance des matériels Option B: travaux publics et manutention</t>
  </si>
  <si>
    <t>Maintenance des matériels Option C: parcs et jardins</t>
  </si>
  <si>
    <t>Maintenance véhicules option A voitures particulières</t>
  </si>
  <si>
    <t>Maintenance véhicules option B véhicules de transport routier</t>
  </si>
  <si>
    <t>Maintenance véhicules option C motocycles</t>
  </si>
  <si>
    <t>Systèmes constructifs bois et habitat</t>
  </si>
  <si>
    <t>Métiers de la mode option vêtement</t>
  </si>
  <si>
    <t>Métiers de la mode-vêtements</t>
  </si>
  <si>
    <t>Ouvrage du bâtiment : metallerie</t>
  </si>
  <si>
    <t>Architectures en Métal : conception et Réalisation</t>
  </si>
  <si>
    <t>Pilote de ligne de production</t>
  </si>
  <si>
    <r>
      <t>Contrôle industriel et régulation automatique</t>
    </r>
    <r>
      <rPr>
        <sz val="9"/>
        <color rgb="FF000000"/>
        <rFont val="Calibri"/>
        <family val="2"/>
        <scheme val="minor"/>
      </rPr>
      <t/>
    </r>
  </si>
  <si>
    <t>Plastiques et composites</t>
  </si>
  <si>
    <t>Procédés de la chimie, de l'eau et des papiers-cartons</t>
  </si>
  <si>
    <t>Métiers de la chimie</t>
  </si>
  <si>
    <r>
      <t>Métiers de l'eau</t>
    </r>
    <r>
      <rPr>
        <sz val="9"/>
        <color rgb="FF000000"/>
        <rFont val="Calibri"/>
        <family val="2"/>
        <scheme val="minor"/>
      </rPr>
      <t/>
    </r>
  </si>
  <si>
    <t>Productions aquacoles</t>
  </si>
  <si>
    <t>Réalisation de produits imprimés et plurimédia option A productions graphiques</t>
  </si>
  <si>
    <t>Réparation des carrosseries</t>
  </si>
  <si>
    <t>Conception et réalisation de carrosseries (Poitiers)</t>
  </si>
  <si>
    <t>Maintenance des véhicules Option Véhicules de transport routier</t>
  </si>
  <si>
    <t>Technicien constructeur bois</t>
  </si>
  <si>
    <r>
      <t>Développement et réalisation bois</t>
    </r>
    <r>
      <rPr>
        <sz val="9"/>
        <color theme="8" tint="-0.249977111117893"/>
        <rFont val="Calibri"/>
        <family val="2"/>
        <scheme val="minor"/>
      </rPr>
      <t/>
    </r>
  </si>
  <si>
    <t>Technicien de maintenance de systèmes énergétiques et climatiques</t>
  </si>
  <si>
    <t>Technicien d'étude du bâtiment. Option B : Assistant en Architecture</t>
  </si>
  <si>
    <t>Technicien du bâtiment : organisation et réalisation du gros oeuvre</t>
  </si>
  <si>
    <t>Technicien d'usinage</t>
  </si>
  <si>
    <t>Technicien en chaudronnerie industrielle</t>
  </si>
  <si>
    <t>Technicien en installation des systèmes énergétiques et climatiques</t>
  </si>
  <si>
    <t>Technicien geomètre topographe</t>
  </si>
  <si>
    <t>Technicien menuisier agenceur</t>
  </si>
  <si>
    <t>Technicien outilleur</t>
  </si>
  <si>
    <t>Technique du bâtiment : Etudes et economie</t>
  </si>
  <si>
    <r>
      <t>MANAGEMENT EN HOTELLERIE RESTAURATION</t>
    </r>
    <r>
      <rPr>
        <sz val="11"/>
        <color theme="1"/>
        <rFont val="Calibri (Corps)_x0000_"/>
      </rPr>
      <t xml:space="preserve"> (HOTELLERIE RESTAURATION BTS ANNEE COMMUNE)</t>
    </r>
  </si>
  <si>
    <r>
      <rPr>
        <sz val="11"/>
        <color rgb="FF00B0F0"/>
        <rFont val="Calibri (Corps)_x0000_"/>
      </rPr>
      <t xml:space="preserve">MANAGEMENT EN HOTELLERIE RESTAURATION OPTION A : MANAGEMENT D'UNITE DE RESTAURATION </t>
    </r>
    <r>
      <rPr>
        <sz val="11"/>
        <color theme="1"/>
        <rFont val="Calibri (Corps)_x0000_"/>
      </rPr>
      <t>(HOTELLERIE, RESTAURATION OPTION A : MERCATIQUE ET GESTION HOTELIERE)</t>
    </r>
  </si>
  <si>
    <r>
      <rPr>
        <sz val="11"/>
        <color rgb="FF00B0F0"/>
        <rFont val="Calibri (Corps)_x0000_"/>
      </rPr>
      <t xml:space="preserve">MANAGEMENT EN HOTELLERIE RESTAURATION OPTION B : MANAGEMENT D'UNITE DE PRODUCTION CULINAIRE </t>
    </r>
    <r>
      <rPr>
        <sz val="11"/>
        <color theme="1"/>
        <rFont val="Calibri (Corps)_x0000_"/>
      </rPr>
      <t>(HOTELLERIE, RESTAURATION OPTION B : ART CULINAIRE, ART DE LA TABLE ET DU SERVICE)</t>
    </r>
  </si>
  <si>
    <r>
      <rPr>
        <sz val="11"/>
        <color rgb="FF00B0F0"/>
        <rFont val="Calibri (Corps)_x0000_"/>
      </rPr>
      <t xml:space="preserve">MANAGEMENT EN HOTELLERIE RESTAURATION OPTION C : MANAGEMENT D'UNITE D'HEBERGEMENT </t>
    </r>
    <r>
      <rPr>
        <sz val="11"/>
        <color theme="1"/>
        <rFont val="Calibri"/>
        <family val="2"/>
        <scheme val="minor"/>
      </rPr>
      <t>(RESPONSABLE DE L'HEBERGEMENT A REFERENTIEL COMMUN EUROPEEN</t>
    </r>
  </si>
  <si>
    <r>
      <rPr>
        <sz val="11"/>
        <color rgb="FF00B0F0"/>
        <rFont val="Calibri (Corps)_x0000_"/>
      </rPr>
      <t>ARCHITECTURES EN METAL : CONCEPTION ET REALISATION</t>
    </r>
    <r>
      <rPr>
        <sz val="11"/>
        <color theme="1"/>
        <rFont val="Calibri"/>
        <family val="2"/>
        <scheme val="minor"/>
      </rPr>
      <t xml:space="preserve"> (CONSTRUCTIONS METALLIQUES)</t>
    </r>
  </si>
  <si>
    <r>
      <rPr>
        <sz val="11"/>
        <color rgb="FF00B0F0"/>
        <rFont val="Calibri (Corps)_x0000_"/>
      </rPr>
      <t>NEGOCIATION ET DIGITALISATION RELATION CLIENT</t>
    </r>
    <r>
      <rPr>
        <sz val="11"/>
        <rFont val="Calibri"/>
        <family val="2"/>
        <scheme val="minor"/>
      </rPr>
      <t xml:space="preserve"> (NEGOCIATION ET RELATION CLIENT)</t>
    </r>
  </si>
  <si>
    <r>
      <rPr>
        <sz val="11"/>
        <color rgb="FF00B0F0"/>
        <rFont val="Calibri (Corps)_x0000_"/>
      </rPr>
      <t>SUPPORT DE L'ACTION COMMERCIALE</t>
    </r>
    <r>
      <rPr>
        <sz val="11"/>
        <color theme="1"/>
        <rFont val="Calibri"/>
        <family val="2"/>
        <scheme val="minor"/>
      </rPr>
      <t xml:space="preserve"> (ASSISTANT DE MANAGER)</t>
    </r>
  </si>
  <si>
    <t xml:space="preserve">AERONAUTIQUE </t>
  </si>
  <si>
    <t xml:space="preserve">AGENCEMENT DE L'ENVIRONNEMENT ARCHITECTURAL </t>
  </si>
  <si>
    <t xml:space="preserve">AMENAGEMENT FINITION </t>
  </si>
  <si>
    <t xml:space="preserve">ANALYSES DE BIOLOGIE MEDICALE </t>
  </si>
  <si>
    <t xml:space="preserve">APRES VENTE AUTOMOBILE OPTION MOTOCYCLES </t>
  </si>
  <si>
    <t xml:space="preserve">APRES VENTE AUTOMOBILE OPTION VEHICULES INDUSTRIELS </t>
  </si>
  <si>
    <t xml:space="preserve">APRES VENTE AUTOMOBILE OPTION VEHICULES PARTICULIERS </t>
  </si>
  <si>
    <t xml:space="preserve">ASSISTANCE TECHNIQUE D'INGENIEUR </t>
  </si>
  <si>
    <t xml:space="preserve">ASSISTANT DE GESTION DE PME PMI A REFERENTIEL COMMUN EUROPEEN / GESTION DE LA PME </t>
  </si>
  <si>
    <t xml:space="preserve">ASSURANCE </t>
  </si>
  <si>
    <t xml:space="preserve">BANQUE, CONSEILLER DE CLIENTELE (PARTICULIERS) </t>
  </si>
  <si>
    <t xml:space="preserve">BATIMENT </t>
  </si>
  <si>
    <t xml:space="preserve">BIOANALYSES ET CONTROLE </t>
  </si>
  <si>
    <t xml:space="preserve">BIOTECHNOLOGIES </t>
  </si>
  <si>
    <t xml:space="preserve">CHIMISTE </t>
  </si>
  <si>
    <t xml:space="preserve">COMMERCE INTERNATIONAL A REFERENTIEL COMMUN EUROPEEN </t>
  </si>
  <si>
    <t xml:space="preserve">COMMUNICATION </t>
  </si>
  <si>
    <t xml:space="preserve">COMMUNICATION ET INDUSTRIES GRAPHIQUES OPTION ETUDE ET REALISATION DE PRODUITS GRAPHIQUES </t>
  </si>
  <si>
    <t xml:space="preserve">COMMUNICATION ET INDUSTRIES GRAPHIQUES OPTION ETUDE ET REALISATION DE PRODUITS IMPRIMES </t>
  </si>
  <si>
    <t xml:space="preserve">COMPTABILITE ET GESTION </t>
  </si>
  <si>
    <t xml:space="preserve">CONCEPTEUR EN ART &amp; INDUSTRIE CERAMIQUE </t>
  </si>
  <si>
    <t xml:space="preserve">CONCEPTION DE PRODUITS INDUSTRIEL </t>
  </si>
  <si>
    <t xml:space="preserve">CONCEPTION DES PROCESSUS DE DECOUPE ET D'EMBOUTISSAGE </t>
  </si>
  <si>
    <t xml:space="preserve">CONCEPTION DES PROCESSUS DE REALISATION DE PRODUITS OPTION A PRODUCTION UNITAIRE </t>
  </si>
  <si>
    <t xml:space="preserve">CONCEPTION DES PROCESSUS DE REALISATION DE PRODUITS OPTION B PRODUCTION SERIELLE </t>
  </si>
  <si>
    <t xml:space="preserve">CONCEPTION ET INDUSTRIALISATION EN CONSTRUCTION NAVALE </t>
  </si>
  <si>
    <t xml:space="preserve">CONCEPTION ET INDUSTRIALISATION EN MICROTECHNIQUES </t>
  </si>
  <si>
    <t xml:space="preserve">CONCEPTION ET REALISATION DE CARROSSERIE </t>
  </si>
  <si>
    <t xml:space="preserve">CONCEPTION ET REALISATION DES SYSTEMES AUTOMATIQUES </t>
  </si>
  <si>
    <t xml:space="preserve">CONCEPTION ET REALISATION EN CHAUDRONNERIE INDUSTRIELLE </t>
  </si>
  <si>
    <t xml:space="preserve">CONSTRUCTION NAVALE </t>
  </si>
  <si>
    <t xml:space="preserve">CONTROLE INDUSTRIEL ET REGULATION AUTOMATIQUE </t>
  </si>
  <si>
    <t xml:space="preserve">CONTROLE, RAYONNEMENT IONISANTS, APPLICATION TECHNIQUE DE PROTECTION </t>
  </si>
  <si>
    <t xml:space="preserve">DESIGN DE COMMUNICATION : ESPACE ET VOLUME </t>
  </si>
  <si>
    <t xml:space="preserve">DESIGN DE MODE, TEXTILE ET ENVIRONNEMENT OPTION B : TEXTILE-MATERIAUX-SURFACE </t>
  </si>
  <si>
    <t xml:space="preserve">DESIGN DE PRODUITS </t>
  </si>
  <si>
    <t xml:space="preserve">DESIGN D'ESPACE </t>
  </si>
  <si>
    <t xml:space="preserve">DESIGN GRAPHIQUE OPTION A COMMUNICATION ET MEDIAS IMPRIMES </t>
  </si>
  <si>
    <t xml:space="preserve">DESIGN GRAPHIQUE OPTION B COMMUNICATION ET MEDIAS NUMERIQUES </t>
  </si>
  <si>
    <t xml:space="preserve">DEVELOPPEMENT ET REALISATION BOIS </t>
  </si>
  <si>
    <t xml:space="preserve">DIETETIQUE </t>
  </si>
  <si>
    <t xml:space="preserve">ECONOMIE SOCIALE ET FAMILIALE </t>
  </si>
  <si>
    <t xml:space="preserve">EDITION </t>
  </si>
  <si>
    <t xml:space="preserve">ELECTROTECHNIQUE </t>
  </si>
  <si>
    <t xml:space="preserve">ENVELOPPE DES BATIMENTS : CONCEPTION ET REALISATION </t>
  </si>
  <si>
    <t xml:space="preserve">ENVELOPPE DU BATIMENT : FACADE, ETANCHEITE </t>
  </si>
  <si>
    <t xml:space="preserve">ENVIRONNEMENT NUCLEAIRE </t>
  </si>
  <si>
    <t xml:space="preserve">ETUDE ET REALISATION D'AGENCEMENT </t>
  </si>
  <si>
    <t xml:space="preserve">ETUDE ET REALISATION D'OUTILLAGES DE MISE EN FORME DES MATERIAUX </t>
  </si>
  <si>
    <t xml:space="preserve">ETUDES DE REALISATION D'UN PROJET DE COMMUNICATION, OPTION A : ETUDES DE REALISATION DE PRODUITS PLURIMEDIA </t>
  </si>
  <si>
    <t xml:space="preserve">ETUDES DE REALISATION D'UN PROJET DE COMMUNICATION, OPTION B : ETUDES DE REALISATION DE PRODUITS IMPRIMES </t>
  </si>
  <si>
    <t xml:space="preserve">ETUDES ET ECONOMIE DE LA CONSTRUCTION </t>
  </si>
  <si>
    <t xml:space="preserve">EUROPLASTICS ET COMPOSITES, OPTION CO : CONCEPTION OUTILLAGE </t>
  </si>
  <si>
    <t xml:space="preserve">EUROPLASTICS ET COMPOSITES, OPTION POP : PILOTAGE ET OPTIMISATION DE LA PRODUCTION </t>
  </si>
  <si>
    <t xml:space="preserve">FLUIDES-ENERGIES-DOMOTIQUE OPTION A GENIE CLIMATIQUE ET FLUIDIQUE </t>
  </si>
  <si>
    <t xml:space="preserve">FLUIDES-ENERGIES-DOMOTIQUE OPTION B FROID ET CONDITIONNEMENT D'AIR </t>
  </si>
  <si>
    <t xml:space="preserve">FLUIDES-ENERGIES-DOMOTIQUE OPTION C DOMOTIQUE ET BATIMENTS COMMUNICANTS </t>
  </si>
  <si>
    <t xml:space="preserve">FONDERIE </t>
  </si>
  <si>
    <t xml:space="preserve">FORGE </t>
  </si>
  <si>
    <t xml:space="preserve">GEOLOGIE APPLIQUEE </t>
  </si>
  <si>
    <t xml:space="preserve">GEOMETRE TOPOGRAPHE </t>
  </si>
  <si>
    <t xml:space="preserve">INDUSTRIALISATION DES PRODUITS MECANIQUES </t>
  </si>
  <si>
    <t xml:space="preserve">INDUSTRIES CERAMIQUES </t>
  </si>
  <si>
    <t xml:space="preserve">INDUSTRIES DU CUIR OPTION 1 : TANNERIE MEGISSERIE </t>
  </si>
  <si>
    <t xml:space="preserve">INDUSTRIES PAPETIERES OPTION PRODUCTION DES PATES, PAPIERS ET CARTONS </t>
  </si>
  <si>
    <t xml:space="preserve">INDUSTRIES PAPETIERES OPTION TRANSFORMATION DES PAPIERS ET CARTONS </t>
  </si>
  <si>
    <t xml:space="preserve">INDUSTRIES PLASTIQUES EUROPLASTIC A REFERENTIEL EUROPEEN </t>
  </si>
  <si>
    <t xml:space="preserve">INNOVATION TEXTILE OPTION A STRUCTURES </t>
  </si>
  <si>
    <t xml:space="preserve">INNOVATION TEXTILE OPTION B TRAITEMENTS </t>
  </si>
  <si>
    <t xml:space="preserve">MAINTENANCE DES MATERIELS DE CONSTRUCTION ET DE MANUTENTION </t>
  </si>
  <si>
    <t xml:space="preserve">MAINTENANCE DES SYSTEMES ELECTRO-NAVALS </t>
  </si>
  <si>
    <t xml:space="preserve">MAINTENANCE DES SYSTEMES OPTION A SYSTEMES DE PRODUCTION </t>
  </si>
  <si>
    <t xml:space="preserve">MAINTENANCE DES SYSTEMES OPTION B SYSTEMES ENERGETIQUES ET FLUIDIQUES </t>
  </si>
  <si>
    <t xml:space="preserve">MAINTENANCE DES SYSTEMES OPTION C SYSTEMES EOLIENS </t>
  </si>
  <si>
    <t xml:space="preserve">MAINTENANCE DES VEHICULES OPTION A VOITURES PARTICULIERES </t>
  </si>
  <si>
    <t xml:space="preserve">MAINTENANCE DES VEHICULES OPTION B VEHICULES DE TRANSPORT ROUTIER </t>
  </si>
  <si>
    <t xml:space="preserve">MAINTENANCE DES VEHICULES OPTION C MOTOCYCLES </t>
  </si>
  <si>
    <t xml:space="preserve">MAINTENANCE ET APRES-VENTE DES ENGINS DE TRAVAUX PUBLICS ET DE MANUTENTION </t>
  </si>
  <si>
    <t xml:space="preserve">MANAGEMENT DES UNITES COMMERCIALES </t>
  </si>
  <si>
    <t xml:space="preserve">METIERS DE LA CHIMIE </t>
  </si>
  <si>
    <t xml:space="preserve">METIERS DE LA COIFFURE </t>
  </si>
  <si>
    <t xml:space="preserve">METIERS DE LA MODE-CHAUSSURE ET MAROQUINERIE </t>
  </si>
  <si>
    <t xml:space="preserve">METIERS DE LA MODE-VETEMENTS </t>
  </si>
  <si>
    <t xml:space="preserve">METIERS DE L'AUDIOVISUEL OPTION GESTION DE LA PRODUCTION </t>
  </si>
  <si>
    <t xml:space="preserve">METIERS DE L'AUDIOVISUEL OPTION METIERS DE L'IMAGE </t>
  </si>
  <si>
    <t xml:space="preserve">METIERS DE L'AUDIOVISUEL OPTION METIERS DU MONTAGE ET DE LA POSTPRODUCTION </t>
  </si>
  <si>
    <t xml:space="preserve">METIERS DE L'AUDIOVISUEL OPTION METIERS DU SON </t>
  </si>
  <si>
    <t xml:space="preserve">METIERS DE L'AUDIOVISUEL OPTION TECHNIQUES D'INGENIERIE ET EXPLOITATION DES EQUIPEMENTS </t>
  </si>
  <si>
    <t xml:space="preserve">METIERS DE L'EAU </t>
  </si>
  <si>
    <t xml:space="preserve">METIERS DE L'ESTHETIQUE-COSMETIQUE-PARFUMERIE, OPTION A : MANAGEMENT </t>
  </si>
  <si>
    <t xml:space="preserve">METIERS DE L'ESTHETIQUE-COSMETIQUE-PARFUMERIE, OPTION B : FORMATION-MARQUES </t>
  </si>
  <si>
    <t xml:space="preserve">METIERS DE L'ESTHETIQUE-COSMETIQUE-PARFUMERIE, OPTION C : COSMETOLOGIE </t>
  </si>
  <si>
    <t xml:space="preserve">METIERS DES SERVICES A L'ENVIRONNEMENT </t>
  </si>
  <si>
    <t xml:space="preserve">METIERS DU GEOMETRE-TOPOGRAPHE ET DE LA MODELISATION NUMERIQUE </t>
  </si>
  <si>
    <t xml:space="preserve">MISE EN FORME DES MATERIAUX PAR FORGEAGE </t>
  </si>
  <si>
    <t xml:space="preserve">MOTEURS A COMBUSTION INTERNE </t>
  </si>
  <si>
    <t xml:space="preserve">NOTARIAT </t>
  </si>
  <si>
    <t xml:space="preserve">OPTICIEN LUNETIER </t>
  </si>
  <si>
    <t xml:space="preserve">PECHE ET GESTION DE L'ENVIRONNEMENT MARIN </t>
  </si>
  <si>
    <t xml:space="preserve">PEINTURES ENCRES ET ADHESIFS </t>
  </si>
  <si>
    <t xml:space="preserve">PHOTOGRAPHIE </t>
  </si>
  <si>
    <t xml:space="preserve">PILOTAGES DE PROCEDES </t>
  </si>
  <si>
    <t xml:space="preserve">PODO-ORTHESISTE </t>
  </si>
  <si>
    <t xml:space="preserve">PROFESSIONS IMMOBILIERES </t>
  </si>
  <si>
    <t xml:space="preserve">PROTHESISTE DENTAIRE </t>
  </si>
  <si>
    <t xml:space="preserve">PROTHESISTE ORTHESISTE </t>
  </si>
  <si>
    <t xml:space="preserve">QUALITE DANS LES INDUSTRIES ALIMENTAIRES ET LES BIO INDUSTRIES </t>
  </si>
  <si>
    <t xml:space="preserve">SERVICES ET PRESTATIONS DES SECTEURS SANITAIRE ET SOCIAL </t>
  </si>
  <si>
    <t xml:space="preserve">SERVICES INFORMATIQUES AUX ORGANISATIONS OPTION A SOLUTIONS D'INFRASTRUCTURE, SYSTEMES ET RESEAUX </t>
  </si>
  <si>
    <t xml:space="preserve">SERVICES INFORMATIQUES AUX ORGANISATIONS OPTION B SOLUTIONS LOGICIELLES ET APPLICATIONS METIERS </t>
  </si>
  <si>
    <t xml:space="preserve">SYSTEMES CONSTRUCTIFS BOIS ET HABITAT </t>
  </si>
  <si>
    <t xml:space="preserve">SYSTEMES NUMERIQUES OPTION A : INFORMATIQUE ET RESEAUX </t>
  </si>
  <si>
    <t xml:space="preserve">SYSTEMES NUMERIQUES OPTION B : ELECTRONIQUE ET COMMUNICATIONS </t>
  </si>
  <si>
    <t xml:space="preserve">SYSTEMES PHOTONIQUES </t>
  </si>
  <si>
    <t xml:space="preserve">TECHNICO-COMMERCIAL </t>
  </si>
  <si>
    <t xml:space="preserve">TECHNIQUES ET SERVICES EN MATERIELS AGRICOLES </t>
  </si>
  <si>
    <t xml:space="preserve">TECHNIQUES PHYSIQUES POUR L'INDUSTRIE ET LE LABORATOIRE </t>
  </si>
  <si>
    <t xml:space="preserve">TOURISME </t>
  </si>
  <si>
    <t xml:space="preserve">TRAITEMENTS DES MATERIAUX OPTION A : TRAITEMENTS THERMIQUES </t>
  </si>
  <si>
    <t xml:space="preserve">TRAITEMENTS DES MATERIAUX OPTION B : TRAITEMENTS DE SURFACES </t>
  </si>
  <si>
    <t xml:space="preserve">TRANSPORT ET PRESTATION LOGISTIQUES </t>
  </si>
  <si>
    <t xml:space="preserve">TRAVAUX PUBLICS </t>
  </si>
  <si>
    <r>
      <rPr>
        <b/>
        <sz val="9"/>
        <rFont val="Calibri"/>
        <family val="2"/>
        <scheme val="minor"/>
      </rPr>
      <t xml:space="preserve">AVIS
</t>
    </r>
    <r>
      <rPr>
        <sz val="9"/>
        <rFont val="Calibri"/>
        <family val="2"/>
        <scheme val="minor"/>
      </rPr>
      <t>du conseil de classe
(favorable ou défavorable)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</si>
</sst>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37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9"/>
      <color theme="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10"/>
      <color rgb="FF000000"/>
      <name val="Arial"/>
      <family val="2"/>
    </font>
    <font>
      <b/>
      <sz val="8"/>
      <color rgb="FF333333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000000"/>
      <name val="Calibri"/>
      <family val="2"/>
      <scheme val="minor"/>
    </font>
    <font>
      <sz val="9"/>
      <color theme="8" tint="-0.249977111117893"/>
      <name val="Calibri"/>
      <family val="2"/>
      <scheme val="minor"/>
    </font>
    <font>
      <sz val="11"/>
      <color rgb="FF00B0F0"/>
      <name val="Calibri (Corps)_x0000_"/>
    </font>
    <font>
      <sz val="11"/>
      <color theme="1"/>
      <name val="Calibri (Corps)_x0000_"/>
    </font>
  </fonts>
  <fills count="1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</patternFill>
    </fill>
    <fill>
      <patternFill patternType="solid">
        <fgColor theme="0"/>
        <bgColor rgb="FFFFFFFF"/>
      </patternFill>
    </fill>
    <fill>
      <patternFill patternType="solid">
        <fgColor rgb="FFFFFFFF"/>
        <bgColor rgb="FFFFFFFF"/>
      </patternFill>
    </fill>
  </fills>
  <borders count="6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2" fillId="0" borderId="0"/>
    <xf numFmtId="0" fontId="30" fillId="0" borderId="0"/>
  </cellStyleXfs>
  <cellXfs count="343">
    <xf numFmtId="0" fontId="0" fillId="0" borderId="0" xfId="0"/>
    <xf numFmtId="0" fontId="0" fillId="0" borderId="0" xfId="0" applyFill="1"/>
    <xf numFmtId="0" fontId="5" fillId="0" borderId="0" xfId="0" applyFont="1" applyFill="1" applyBorder="1" applyAlignment="1" applyProtection="1">
      <alignment vertical="center"/>
    </xf>
    <xf numFmtId="0" fontId="0" fillId="0" borderId="0" xfId="0" applyFill="1" applyBorder="1" applyProtection="1"/>
    <xf numFmtId="0" fontId="5" fillId="0" borderId="0" xfId="0" applyFont="1" applyFill="1" applyBorder="1" applyAlignment="1" applyProtection="1">
      <alignment horizontal="center" vertical="center"/>
    </xf>
    <xf numFmtId="0" fontId="0" fillId="0" borderId="0" xfId="0" applyFill="1" applyProtection="1"/>
    <xf numFmtId="10" fontId="7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/>
    </xf>
    <xf numFmtId="9" fontId="3" fillId="0" borderId="0" xfId="0" applyNumberFormat="1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/>
    <xf numFmtId="0" fontId="2" fillId="0" borderId="5" xfId="0" applyFont="1" applyFill="1" applyBorder="1" applyAlignment="1" applyProtection="1"/>
    <xf numFmtId="0" fontId="0" fillId="0" borderId="0" xfId="0" applyFill="1" applyBorder="1" applyAlignment="1" applyProtection="1">
      <alignment horizontal="center"/>
    </xf>
    <xf numFmtId="0" fontId="2" fillId="0" borderId="0" xfId="0" applyFont="1" applyFill="1" applyBorder="1" applyAlignment="1" applyProtection="1"/>
    <xf numFmtId="0" fontId="5" fillId="0" borderId="0" xfId="0" applyFont="1" applyFill="1" applyBorder="1" applyAlignment="1" applyProtection="1">
      <alignment horizontal="center" vertical="center" textRotation="90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left"/>
    </xf>
    <xf numFmtId="10" fontId="0" fillId="0" borderId="0" xfId="0" applyNumberFormat="1" applyFill="1" applyBorder="1" applyProtection="1"/>
    <xf numFmtId="0" fontId="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Protection="1"/>
    <xf numFmtId="0" fontId="4" fillId="0" borderId="0" xfId="0" applyFont="1" applyFill="1" applyProtection="1"/>
    <xf numFmtId="0" fontId="0" fillId="0" borderId="0" xfId="0" applyFill="1" applyAlignment="1" applyProtection="1"/>
    <xf numFmtId="0" fontId="0" fillId="0" borderId="3" xfId="0" applyFill="1" applyBorder="1" applyProtection="1"/>
    <xf numFmtId="0" fontId="12" fillId="0" borderId="10" xfId="0" applyFont="1" applyFill="1" applyBorder="1" applyAlignment="1" applyProtection="1">
      <alignment horizontal="center" vertical="center"/>
    </xf>
    <xf numFmtId="0" fontId="6" fillId="0" borderId="11" xfId="0" applyFont="1" applyFill="1" applyBorder="1" applyAlignment="1" applyProtection="1">
      <alignment horizontal="center" vertical="center" wrapText="1"/>
    </xf>
    <xf numFmtId="0" fontId="6" fillId="0" borderId="12" xfId="0" applyFont="1" applyFill="1" applyBorder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vertical="center"/>
    </xf>
    <xf numFmtId="0" fontId="3" fillId="0" borderId="0" xfId="0" applyFont="1" applyFill="1" applyAlignment="1" applyProtection="1"/>
    <xf numFmtId="10" fontId="13" fillId="0" borderId="0" xfId="0" applyNumberFormat="1" applyFont="1" applyFill="1" applyAlignment="1" applyProtection="1">
      <alignment horizontal="center" vertical="center"/>
    </xf>
    <xf numFmtId="10" fontId="0" fillId="0" borderId="0" xfId="0" applyNumberFormat="1" applyFill="1" applyProtection="1"/>
    <xf numFmtId="9" fontId="0" fillId="0" borderId="0" xfId="0" applyNumberFormat="1" applyFill="1" applyProtection="1"/>
    <xf numFmtId="164" fontId="0" fillId="0" borderId="0" xfId="0" applyNumberFormat="1" applyFill="1" applyProtection="1"/>
    <xf numFmtId="164" fontId="14" fillId="0" borderId="0" xfId="0" applyNumberFormat="1" applyFont="1" applyFill="1" applyAlignment="1" applyProtection="1">
      <alignment horizontal="center" vertical="center"/>
    </xf>
    <xf numFmtId="0" fontId="2" fillId="0" borderId="16" xfId="0" applyFont="1" applyFill="1" applyBorder="1" applyAlignment="1" applyProtection="1"/>
    <xf numFmtId="0" fontId="2" fillId="0" borderId="17" xfId="0" applyFont="1" applyFill="1" applyBorder="1" applyAlignment="1" applyProtection="1"/>
    <xf numFmtId="0" fontId="2" fillId="0" borderId="18" xfId="0" applyFont="1" applyFill="1" applyBorder="1" applyAlignment="1" applyProtection="1"/>
    <xf numFmtId="0" fontId="0" fillId="0" borderId="0" xfId="0" applyFill="1" applyBorder="1" applyAlignment="1" applyProtection="1"/>
    <xf numFmtId="0" fontId="14" fillId="0" borderId="2" xfId="0" applyFont="1" applyFill="1" applyBorder="1" applyAlignment="1" applyProtection="1">
      <alignment vertical="center" wrapText="1"/>
    </xf>
    <xf numFmtId="0" fontId="0" fillId="0" borderId="9" xfId="0" applyFill="1" applyBorder="1" applyAlignment="1" applyProtection="1"/>
    <xf numFmtId="0" fontId="9" fillId="0" borderId="0" xfId="0" applyFont="1" applyFill="1" applyBorder="1" applyAlignment="1" applyProtection="1">
      <alignment horizontal="center" vertical="center" wrapText="1"/>
    </xf>
    <xf numFmtId="0" fontId="5" fillId="0" borderId="15" xfId="0" applyFont="1" applyFill="1" applyBorder="1" applyAlignment="1" applyProtection="1">
      <alignment vertical="center" textRotation="90" wrapText="1"/>
    </xf>
    <xf numFmtId="0" fontId="2" fillId="0" borderId="26" xfId="0" applyFont="1" applyFill="1" applyBorder="1" applyAlignment="1" applyProtection="1"/>
    <xf numFmtId="0" fontId="2" fillId="0" borderId="27" xfId="0" applyFont="1" applyFill="1" applyBorder="1" applyAlignment="1" applyProtection="1"/>
    <xf numFmtId="0" fontId="2" fillId="0" borderId="28" xfId="0" applyFont="1" applyFill="1" applyBorder="1" applyAlignment="1" applyProtection="1"/>
    <xf numFmtId="0" fontId="2" fillId="0" borderId="29" xfId="0" applyFont="1" applyFill="1" applyBorder="1" applyAlignment="1" applyProtection="1"/>
    <xf numFmtId="0" fontId="2" fillId="0" borderId="1" xfId="0" applyFont="1" applyFill="1" applyBorder="1" applyAlignment="1" applyProtection="1"/>
    <xf numFmtId="0" fontId="2" fillId="0" borderId="30" xfId="0" applyFont="1" applyFill="1" applyBorder="1" applyAlignment="1" applyProtection="1"/>
    <xf numFmtId="0" fontId="2" fillId="0" borderId="43" xfId="0" applyFont="1" applyFill="1" applyBorder="1" applyAlignment="1" applyProtection="1"/>
    <xf numFmtId="0" fontId="2" fillId="0" borderId="31" xfId="0" applyFont="1" applyFill="1" applyBorder="1" applyAlignment="1" applyProtection="1"/>
    <xf numFmtId="0" fontId="2" fillId="0" borderId="44" xfId="0" applyFont="1" applyFill="1" applyBorder="1" applyAlignment="1" applyProtection="1"/>
    <xf numFmtId="0" fontId="15" fillId="0" borderId="0" xfId="0" applyFont="1"/>
    <xf numFmtId="0" fontId="8" fillId="0" borderId="0" xfId="0" applyFont="1" applyFill="1" applyBorder="1" applyAlignment="1" applyProtection="1">
      <alignment vertical="center" wrapText="1"/>
    </xf>
    <xf numFmtId="9" fontId="0" fillId="0" borderId="0" xfId="0" applyNumberFormat="1" applyFill="1" applyBorder="1" applyProtection="1"/>
    <xf numFmtId="164" fontId="0" fillId="0" borderId="0" xfId="0" applyNumberFormat="1" applyFill="1" applyBorder="1" applyProtection="1"/>
    <xf numFmtId="0" fontId="5" fillId="0" borderId="0" xfId="0" applyFont="1" applyFill="1" applyBorder="1" applyAlignment="1" applyProtection="1">
      <alignment vertical="center" textRotation="90" wrapText="1"/>
    </xf>
    <xf numFmtId="0" fontId="12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Protection="1"/>
    <xf numFmtId="0" fontId="12" fillId="0" borderId="9" xfId="0" applyFont="1" applyFill="1" applyBorder="1" applyAlignment="1" applyProtection="1">
      <alignment horizontal="center" vertical="center"/>
    </xf>
    <xf numFmtId="0" fontId="4" fillId="2" borderId="0" xfId="0" applyFont="1" applyFill="1" applyProtection="1"/>
    <xf numFmtId="0" fontId="4" fillId="2" borderId="0" xfId="0" applyFont="1" applyFill="1" applyBorder="1" applyAlignment="1" applyProtection="1"/>
    <xf numFmtId="49" fontId="11" fillId="0" borderId="6" xfId="0" applyNumberFormat="1" applyFont="1" applyFill="1" applyBorder="1" applyAlignment="1" applyProtection="1">
      <alignment vertical="center"/>
      <protection locked="0"/>
    </xf>
    <xf numFmtId="49" fontId="11" fillId="0" borderId="8" xfId="0" applyNumberFormat="1" applyFont="1" applyFill="1" applyBorder="1" applyAlignment="1" applyProtection="1">
      <alignment vertical="center"/>
      <protection locked="0"/>
    </xf>
    <xf numFmtId="0" fontId="11" fillId="2" borderId="1" xfId="0" applyFont="1" applyFill="1" applyBorder="1" applyAlignment="1" applyProtection="1">
      <alignment vertical="center"/>
    </xf>
    <xf numFmtId="0" fontId="11" fillId="2" borderId="1" xfId="0" applyFont="1" applyFill="1" applyBorder="1" applyAlignment="1" applyProtection="1">
      <alignment horizontal="left" vertical="center"/>
    </xf>
    <xf numFmtId="0" fontId="4" fillId="0" borderId="0" xfId="0" applyFont="1" applyFill="1" applyAlignment="1" applyProtection="1"/>
    <xf numFmtId="0" fontId="4" fillId="0" borderId="49" xfId="0" applyFont="1" applyFill="1" applyBorder="1" applyProtection="1"/>
    <xf numFmtId="0" fontId="4" fillId="0" borderId="50" xfId="0" applyFont="1" applyFill="1" applyBorder="1" applyProtection="1"/>
    <xf numFmtId="0" fontId="4" fillId="0" borderId="45" xfId="0" applyFont="1" applyFill="1" applyBorder="1" applyProtection="1"/>
    <xf numFmtId="0" fontId="4" fillId="4" borderId="21" xfId="0" applyFont="1" applyFill="1" applyBorder="1" applyProtection="1"/>
    <xf numFmtId="0" fontId="4" fillId="4" borderId="22" xfId="0" applyFont="1" applyFill="1" applyBorder="1" applyProtection="1"/>
    <xf numFmtId="0" fontId="4" fillId="4" borderId="23" xfId="0" applyFont="1" applyFill="1" applyBorder="1" applyProtection="1"/>
    <xf numFmtId="0" fontId="4" fillId="4" borderId="0" xfId="0" applyFont="1" applyFill="1" applyBorder="1" applyProtection="1"/>
    <xf numFmtId="0" fontId="0" fillId="4" borderId="23" xfId="0" applyFill="1" applyBorder="1" applyProtection="1"/>
    <xf numFmtId="0" fontId="0" fillId="4" borderId="0" xfId="0" applyFill="1" applyBorder="1" applyProtection="1"/>
    <xf numFmtId="0" fontId="0" fillId="4" borderId="24" xfId="0" applyFill="1" applyBorder="1" applyProtection="1"/>
    <xf numFmtId="0" fontId="0" fillId="4" borderId="25" xfId="0" applyFill="1" applyBorder="1" applyProtection="1"/>
    <xf numFmtId="0" fontId="0" fillId="0" borderId="22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25" xfId="0" applyBorder="1" applyAlignment="1">
      <alignment vertical="top"/>
    </xf>
    <xf numFmtId="0" fontId="3" fillId="0" borderId="0" xfId="0" applyFont="1" applyFill="1" applyBorder="1" applyAlignment="1" applyProtection="1">
      <alignment horizontal="center" vertical="center"/>
    </xf>
    <xf numFmtId="164" fontId="0" fillId="0" borderId="0" xfId="0" applyNumberFormat="1" applyFill="1" applyBorder="1" applyAlignment="1" applyProtection="1">
      <alignment horizontal="center" vertical="center"/>
    </xf>
    <xf numFmtId="49" fontId="11" fillId="0" borderId="0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horizontal="right" vertical="center"/>
    </xf>
    <xf numFmtId="49" fontId="11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49" xfId="0" applyFont="1" applyFill="1" applyBorder="1" applyAlignment="1" applyProtection="1">
      <alignment horizontal="center"/>
    </xf>
    <xf numFmtId="0" fontId="4" fillId="0" borderId="50" xfId="0" applyFont="1" applyFill="1" applyBorder="1" applyAlignment="1" applyProtection="1">
      <alignment horizontal="center"/>
    </xf>
    <xf numFmtId="0" fontId="4" fillId="0" borderId="45" xfId="0" applyFont="1" applyFill="1" applyBorder="1" applyAlignment="1" applyProtection="1">
      <alignment horizontal="center"/>
    </xf>
    <xf numFmtId="0" fontId="16" fillId="5" borderId="53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/>
    <xf numFmtId="0" fontId="5" fillId="0" borderId="0" xfId="0" applyFont="1" applyAlignment="1">
      <alignment wrapText="1"/>
    </xf>
    <xf numFmtId="0" fontId="11" fillId="0" borderId="16" xfId="0" applyFont="1" applyBorder="1" applyAlignment="1">
      <alignment vertical="top" wrapText="1"/>
    </xf>
    <xf numFmtId="0" fontId="11" fillId="0" borderId="18" xfId="0" applyFont="1" applyBorder="1" applyAlignment="1">
      <alignment vertical="top" wrapText="1"/>
    </xf>
    <xf numFmtId="0" fontId="11" fillId="0" borderId="17" xfId="0" applyFont="1" applyBorder="1" applyAlignment="1">
      <alignment vertical="top" wrapText="1"/>
    </xf>
    <xf numFmtId="0" fontId="11" fillId="0" borderId="18" xfId="0" applyFont="1" applyBorder="1" applyAlignment="1">
      <alignment horizontal="center" vertical="top" wrapText="1"/>
    </xf>
    <xf numFmtId="0" fontId="7" fillId="0" borderId="0" xfId="0" applyFont="1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0" fontId="23" fillId="9" borderId="54" xfId="5" applyFont="1" applyFill="1" applyBorder="1" applyAlignment="1">
      <alignment horizontal="left" vertical="center" wrapText="1"/>
    </xf>
    <xf numFmtId="0" fontId="23" fillId="9" borderId="53" xfId="5" applyFont="1" applyFill="1" applyBorder="1" applyAlignment="1">
      <alignment horizontal="left" vertical="center" wrapText="1"/>
    </xf>
    <xf numFmtId="0" fontId="24" fillId="10" borderId="0" xfId="5" applyFont="1" applyFill="1" applyBorder="1" applyAlignment="1">
      <alignment horizontal="center" vertical="top" wrapText="1"/>
    </xf>
    <xf numFmtId="49" fontId="25" fillId="11" borderId="49" xfId="5" applyNumberFormat="1" applyFont="1" applyFill="1" applyBorder="1" applyAlignment="1">
      <alignment horizontal="left"/>
    </xf>
    <xf numFmtId="0" fontId="26" fillId="10" borderId="49" xfId="5" applyFont="1" applyFill="1" applyBorder="1" applyAlignment="1">
      <alignment horizontal="left" vertical="center"/>
    </xf>
    <xf numFmtId="0" fontId="27" fillId="10" borderId="0" xfId="5" applyFont="1" applyFill="1" applyBorder="1" applyAlignment="1">
      <alignment horizontal="left" vertical="top"/>
    </xf>
    <xf numFmtId="49" fontId="28" fillId="0" borderId="45" xfId="5" applyNumberFormat="1" applyFont="1" applyFill="1" applyBorder="1" applyAlignment="1">
      <alignment horizontal="left"/>
    </xf>
    <xf numFmtId="0" fontId="27" fillId="0" borderId="45" xfId="5" applyFont="1" applyFill="1" applyBorder="1" applyAlignment="1">
      <alignment horizontal="left" vertical="center"/>
    </xf>
    <xf numFmtId="49" fontId="25" fillId="11" borderId="57" xfId="5" applyNumberFormat="1" applyFont="1" applyFill="1" applyBorder="1" applyAlignment="1">
      <alignment horizontal="left"/>
    </xf>
    <xf numFmtId="0" fontId="26" fillId="10" borderId="57" xfId="5" applyFont="1" applyFill="1" applyBorder="1" applyAlignment="1">
      <alignment horizontal="left" vertical="center"/>
    </xf>
    <xf numFmtId="49" fontId="28" fillId="11" borderId="58" xfId="5" applyNumberFormat="1" applyFont="1" applyFill="1" applyBorder="1" applyAlignment="1">
      <alignment horizontal="left"/>
    </xf>
    <xf numFmtId="0" fontId="27" fillId="10" borderId="58" xfId="5" applyFont="1" applyFill="1" applyBorder="1" applyAlignment="1">
      <alignment horizontal="left" vertical="center"/>
    </xf>
    <xf numFmtId="0" fontId="28" fillId="4" borderId="27" xfId="5" applyFont="1" applyFill="1" applyBorder="1" applyAlignment="1">
      <alignment horizontal="left" vertical="center"/>
    </xf>
    <xf numFmtId="0" fontId="27" fillId="10" borderId="49" xfId="5" applyFont="1" applyFill="1" applyBorder="1" applyAlignment="1">
      <alignment horizontal="left" vertical="center"/>
    </xf>
    <xf numFmtId="0" fontId="28" fillId="4" borderId="1" xfId="5" applyFont="1" applyFill="1" applyBorder="1" applyAlignment="1">
      <alignment horizontal="left" vertical="center"/>
    </xf>
    <xf numFmtId="0" fontId="27" fillId="10" borderId="50" xfId="5" applyFont="1" applyFill="1" applyBorder="1" applyAlignment="1">
      <alignment horizontal="left" vertical="center"/>
    </xf>
    <xf numFmtId="0" fontId="28" fillId="10" borderId="50" xfId="5" applyFont="1" applyFill="1" applyBorder="1" applyAlignment="1">
      <alignment horizontal="left" vertical="center"/>
    </xf>
    <xf numFmtId="0" fontId="29" fillId="4" borderId="17" xfId="5" applyFont="1" applyFill="1" applyBorder="1" applyAlignment="1">
      <alignment horizontal="left" vertical="center"/>
    </xf>
    <xf numFmtId="0" fontId="29" fillId="10" borderId="45" xfId="5" applyFont="1" applyFill="1" applyBorder="1" applyAlignment="1">
      <alignment horizontal="left" vertical="center"/>
    </xf>
    <xf numFmtId="0" fontId="25" fillId="10" borderId="57" xfId="5" applyFont="1" applyFill="1" applyBorder="1" applyAlignment="1">
      <alignment horizontal="left" vertical="center"/>
    </xf>
    <xf numFmtId="0" fontId="25" fillId="4" borderId="50" xfId="5" applyFont="1" applyFill="1" applyBorder="1" applyAlignment="1">
      <alignment horizontal="left" vertical="center"/>
    </xf>
    <xf numFmtId="0" fontId="25" fillId="10" borderId="50" xfId="5" applyFont="1" applyFill="1" applyBorder="1" applyAlignment="1">
      <alignment horizontal="left" vertical="top"/>
    </xf>
    <xf numFmtId="49" fontId="28" fillId="11" borderId="50" xfId="5" applyNumberFormat="1" applyFont="1" applyFill="1" applyBorder="1" applyAlignment="1">
      <alignment horizontal="left"/>
    </xf>
    <xf numFmtId="0" fontId="28" fillId="10" borderId="50" xfId="5" applyFont="1" applyFill="1" applyBorder="1" applyAlignment="1">
      <alignment horizontal="left" vertical="top"/>
    </xf>
    <xf numFmtId="0" fontId="28" fillId="4" borderId="50" xfId="5" applyFont="1" applyFill="1" applyBorder="1" applyAlignment="1">
      <alignment horizontal="left" vertical="center"/>
    </xf>
    <xf numFmtId="0" fontId="29" fillId="4" borderId="58" xfId="5" applyFont="1" applyFill="1" applyBorder="1" applyAlignment="1">
      <alignment horizontal="left" vertical="center"/>
    </xf>
    <xf numFmtId="0" fontId="29" fillId="10" borderId="58" xfId="5" applyFont="1" applyFill="1" applyBorder="1" applyAlignment="1">
      <alignment horizontal="left" vertical="top"/>
    </xf>
    <xf numFmtId="0" fontId="25" fillId="4" borderId="49" xfId="5" applyFont="1" applyFill="1" applyBorder="1" applyAlignment="1">
      <alignment horizontal="left" vertical="center"/>
    </xf>
    <xf numFmtId="0" fontId="25" fillId="10" borderId="49" xfId="5" applyFont="1" applyFill="1" applyBorder="1" applyAlignment="1">
      <alignment horizontal="left" vertical="center"/>
    </xf>
    <xf numFmtId="0" fontId="25" fillId="10" borderId="50" xfId="5" applyFont="1" applyFill="1" applyBorder="1" applyAlignment="1">
      <alignment horizontal="left" vertical="center"/>
    </xf>
    <xf numFmtId="0" fontId="29" fillId="4" borderId="50" xfId="5" applyFont="1" applyFill="1" applyBorder="1" applyAlignment="1">
      <alignment horizontal="left" vertical="center"/>
    </xf>
    <xf numFmtId="0" fontId="29" fillId="10" borderId="50" xfId="5" applyFont="1" applyFill="1" applyBorder="1" applyAlignment="1">
      <alignment horizontal="left" vertical="center"/>
    </xf>
    <xf numFmtId="0" fontId="29" fillId="4" borderId="45" xfId="5" applyFont="1" applyFill="1" applyBorder="1" applyAlignment="1">
      <alignment horizontal="left" vertical="center"/>
    </xf>
    <xf numFmtId="0" fontId="29" fillId="10" borderId="59" xfId="5" applyFont="1" applyFill="1" applyBorder="1" applyAlignment="1">
      <alignment horizontal="left" vertical="center"/>
    </xf>
    <xf numFmtId="0" fontId="25" fillId="4" borderId="60" xfId="5" applyFont="1" applyFill="1" applyBorder="1" applyAlignment="1">
      <alignment horizontal="left" vertical="center"/>
    </xf>
    <xf numFmtId="0" fontId="25" fillId="10" borderId="60" xfId="5" applyFont="1" applyFill="1" applyBorder="1" applyAlignment="1">
      <alignment horizontal="left" vertical="center"/>
    </xf>
    <xf numFmtId="0" fontId="25" fillId="4" borderId="54" xfId="5" applyFont="1" applyFill="1" applyBorder="1" applyAlignment="1">
      <alignment horizontal="left" vertical="top" wrapText="1"/>
    </xf>
    <xf numFmtId="49" fontId="25" fillId="11" borderId="53" xfId="5" applyNumberFormat="1" applyFont="1" applyFill="1" applyBorder="1" applyAlignment="1">
      <alignment horizontal="left"/>
    </xf>
    <xf numFmtId="0" fontId="25" fillId="10" borderId="53" xfId="5" applyFont="1" applyFill="1" applyBorder="1" applyAlignment="1">
      <alignment horizontal="left" vertical="center"/>
    </xf>
    <xf numFmtId="49" fontId="28" fillId="11" borderId="57" xfId="5" applyNumberFormat="1" applyFont="1" applyFill="1" applyBorder="1" applyAlignment="1">
      <alignment horizontal="left"/>
    </xf>
    <xf numFmtId="0" fontId="28" fillId="10" borderId="57" xfId="5" applyFont="1" applyFill="1" applyBorder="1" applyAlignment="1">
      <alignment horizontal="left" vertical="center"/>
    </xf>
    <xf numFmtId="0" fontId="28" fillId="10" borderId="58" xfId="5" applyFont="1" applyFill="1" applyBorder="1" applyAlignment="1">
      <alignment horizontal="left" vertical="center"/>
    </xf>
    <xf numFmtId="0" fontId="25" fillId="4" borderId="58" xfId="5" applyFont="1" applyFill="1" applyBorder="1" applyAlignment="1">
      <alignment horizontal="left" vertical="center"/>
    </xf>
    <xf numFmtId="0" fontId="25" fillId="10" borderId="58" xfId="5" applyFont="1" applyFill="1" applyBorder="1" applyAlignment="1">
      <alignment horizontal="left" vertical="center"/>
    </xf>
    <xf numFmtId="0" fontId="28" fillId="4" borderId="57" xfId="5" applyFont="1" applyFill="1" applyBorder="1" applyAlignment="1">
      <alignment horizontal="left" vertical="center"/>
    </xf>
    <xf numFmtId="0" fontId="25" fillId="4" borderId="49" xfId="5" applyFont="1" applyFill="1" applyBorder="1" applyAlignment="1">
      <alignment horizontal="left" vertical="top"/>
    </xf>
    <xf numFmtId="0" fontId="25" fillId="10" borderId="49" xfId="5" applyFont="1" applyFill="1" applyBorder="1" applyAlignment="1">
      <alignment horizontal="left" vertical="top"/>
    </xf>
    <xf numFmtId="0" fontId="29" fillId="10" borderId="50" xfId="5" applyFont="1" applyFill="1" applyBorder="1" applyAlignment="1">
      <alignment horizontal="left" vertical="top"/>
    </xf>
    <xf numFmtId="0" fontId="29" fillId="10" borderId="45" xfId="5" applyFont="1" applyFill="1" applyBorder="1" applyAlignment="1">
      <alignment horizontal="left" vertical="top"/>
    </xf>
    <xf numFmtId="0" fontId="25" fillId="4" borderId="55" xfId="5" applyFont="1" applyFill="1" applyBorder="1" applyAlignment="1">
      <alignment horizontal="left" vertical="top" wrapText="1"/>
    </xf>
    <xf numFmtId="49" fontId="25" fillId="11" borderId="59" xfId="5" applyNumberFormat="1" applyFont="1" applyFill="1" applyBorder="1" applyAlignment="1">
      <alignment horizontal="left"/>
    </xf>
    <xf numFmtId="0" fontId="25" fillId="10" borderId="59" xfId="5" applyFont="1" applyFill="1" applyBorder="1" applyAlignment="1">
      <alignment horizontal="left" vertical="center"/>
    </xf>
    <xf numFmtId="0" fontId="25" fillId="4" borderId="56" xfId="5" applyFont="1" applyFill="1" applyBorder="1" applyAlignment="1">
      <alignment horizontal="left" vertical="top" wrapText="1"/>
    </xf>
    <xf numFmtId="49" fontId="29" fillId="11" borderId="60" xfId="5" applyNumberFormat="1" applyFont="1" applyFill="1" applyBorder="1" applyAlignment="1">
      <alignment horizontal="left"/>
    </xf>
    <xf numFmtId="0" fontId="29" fillId="10" borderId="60" xfId="5" applyFont="1" applyFill="1" applyBorder="1" applyAlignment="1">
      <alignment horizontal="left" vertical="center"/>
    </xf>
    <xf numFmtId="49" fontId="28" fillId="11" borderId="45" xfId="5" applyNumberFormat="1" applyFont="1" applyFill="1" applyBorder="1" applyAlignment="1">
      <alignment horizontal="left"/>
    </xf>
    <xf numFmtId="0" fontId="28" fillId="10" borderId="45" xfId="5" applyFont="1" applyFill="1" applyBorder="1" applyAlignment="1">
      <alignment horizontal="left" vertical="center"/>
    </xf>
    <xf numFmtId="49" fontId="29" fillId="11" borderId="50" xfId="5" applyNumberFormat="1" applyFont="1" applyFill="1" applyBorder="1" applyAlignment="1">
      <alignment horizontal="left"/>
    </xf>
    <xf numFmtId="49" fontId="29" fillId="11" borderId="45" xfId="5" applyNumberFormat="1" applyFont="1" applyFill="1" applyBorder="1" applyAlignment="1">
      <alignment horizontal="left"/>
    </xf>
    <xf numFmtId="0" fontId="25" fillId="4" borderId="54" xfId="5" applyFont="1" applyFill="1" applyBorder="1" applyAlignment="1">
      <alignment vertical="top" wrapText="1"/>
    </xf>
    <xf numFmtId="49" fontId="29" fillId="11" borderId="53" xfId="5" applyNumberFormat="1" applyFont="1" applyFill="1" applyBorder="1" applyAlignment="1">
      <alignment horizontal="left"/>
    </xf>
    <xf numFmtId="0" fontId="29" fillId="10" borderId="53" xfId="5" applyFont="1" applyFill="1" applyBorder="1" applyAlignment="1">
      <alignment horizontal="left" vertical="center"/>
    </xf>
    <xf numFmtId="49" fontId="25" fillId="11" borderId="50" xfId="5" applyNumberFormat="1" applyFont="1" applyFill="1" applyBorder="1" applyAlignment="1">
      <alignment horizontal="left"/>
    </xf>
    <xf numFmtId="0" fontId="29" fillId="10" borderId="58" xfId="5" applyFont="1" applyFill="1" applyBorder="1" applyAlignment="1">
      <alignment horizontal="left" vertical="center"/>
    </xf>
    <xf numFmtId="0" fontId="25" fillId="4" borderId="11" xfId="5" applyFont="1" applyFill="1" applyBorder="1" applyAlignment="1">
      <alignment horizontal="left" vertical="top" wrapText="1"/>
    </xf>
    <xf numFmtId="49" fontId="29" fillId="11" borderId="61" xfId="5" applyNumberFormat="1" applyFont="1" applyFill="1" applyBorder="1" applyAlignment="1">
      <alignment horizontal="left"/>
    </xf>
    <xf numFmtId="0" fontId="29" fillId="10" borderId="61" xfId="5" applyFont="1" applyFill="1" applyBorder="1" applyAlignment="1">
      <alignment horizontal="left" vertical="center"/>
    </xf>
    <xf numFmtId="0" fontId="27" fillId="10" borderId="50" xfId="5" applyFont="1" applyFill="1" applyBorder="1" applyAlignment="1">
      <alignment horizontal="left" vertical="top"/>
    </xf>
    <xf numFmtId="0" fontId="27" fillId="10" borderId="0" xfId="5" applyFont="1" applyFill="1" applyBorder="1" applyAlignment="1">
      <alignment horizontal="left" vertical="center" wrapText="1"/>
    </xf>
    <xf numFmtId="0" fontId="27" fillId="10" borderId="0" xfId="5" applyFont="1" applyFill="1" applyBorder="1" applyAlignment="1">
      <alignment horizontal="justify" vertical="top"/>
    </xf>
    <xf numFmtId="0" fontId="27" fillId="10" borderId="0" xfId="5" applyFont="1" applyFill="1" applyBorder="1" applyAlignment="1">
      <alignment horizontal="left" vertical="center"/>
    </xf>
    <xf numFmtId="0" fontId="32" fillId="9" borderId="53" xfId="5" applyFont="1" applyFill="1" applyBorder="1" applyAlignment="1">
      <alignment horizontal="left" vertical="center" wrapText="1"/>
    </xf>
    <xf numFmtId="0" fontId="33" fillId="10" borderId="0" xfId="5" applyFont="1" applyFill="1" applyBorder="1" applyAlignment="1">
      <alignment horizontal="center" vertical="center" wrapText="1"/>
    </xf>
    <xf numFmtId="0" fontId="25" fillId="0" borderId="49" xfId="5" applyFont="1" applyFill="1" applyBorder="1" applyAlignment="1">
      <alignment horizontal="justify" vertical="center"/>
    </xf>
    <xf numFmtId="49" fontId="25" fillId="0" borderId="50" xfId="5" applyNumberFormat="1" applyFont="1" applyFill="1" applyBorder="1" applyAlignment="1">
      <alignment horizontal="left"/>
    </xf>
    <xf numFmtId="0" fontId="28" fillId="0" borderId="58" xfId="5" applyFont="1" applyFill="1" applyBorder="1" applyAlignment="1">
      <alignment horizontal="justify" vertical="center"/>
    </xf>
    <xf numFmtId="0" fontId="25" fillId="0" borderId="33" xfId="5" applyFont="1" applyFill="1" applyBorder="1" applyAlignment="1">
      <alignment horizontal="justify" vertical="center"/>
    </xf>
    <xf numFmtId="0" fontId="25" fillId="0" borderId="7" xfId="5" applyFont="1" applyFill="1" applyBorder="1" applyAlignment="1">
      <alignment horizontal="justify" vertical="center"/>
    </xf>
    <xf numFmtId="0" fontId="28" fillId="0" borderId="38" xfId="5" applyFont="1" applyFill="1" applyBorder="1" applyAlignment="1">
      <alignment horizontal="justify" vertical="center"/>
    </xf>
    <xf numFmtId="0" fontId="28" fillId="0" borderId="22" xfId="5" applyFont="1" applyFill="1" applyBorder="1" applyAlignment="1">
      <alignment horizontal="justify" vertical="center"/>
    </xf>
    <xf numFmtId="0" fontId="25" fillId="0" borderId="49" xfId="5" applyFont="1" applyFill="1" applyBorder="1" applyAlignment="1">
      <alignment horizontal="justify" vertical="top"/>
    </xf>
    <xf numFmtId="0" fontId="28" fillId="0" borderId="50" xfId="5" applyFont="1" applyFill="1" applyBorder="1" applyAlignment="1">
      <alignment horizontal="justify" vertical="center"/>
    </xf>
    <xf numFmtId="0" fontId="29" fillId="0" borderId="50" xfId="5" applyFont="1" applyFill="1" applyBorder="1" applyAlignment="1">
      <alignment horizontal="justify" vertical="top"/>
    </xf>
    <xf numFmtId="0" fontId="29" fillId="0" borderId="45" xfId="5" applyFont="1" applyFill="1" applyBorder="1" applyAlignment="1">
      <alignment horizontal="justify" vertical="center"/>
    </xf>
    <xf numFmtId="0" fontId="25" fillId="0" borderId="57" xfId="5" applyFont="1" applyFill="1" applyBorder="1" applyAlignment="1">
      <alignment horizontal="justify" vertical="center"/>
    </xf>
    <xf numFmtId="0" fontId="25" fillId="0" borderId="50" xfId="5" applyFont="1" applyFill="1" applyBorder="1" applyAlignment="1">
      <alignment horizontal="justify" vertical="center"/>
    </xf>
    <xf numFmtId="0" fontId="29" fillId="0" borderId="58" xfId="5" applyFont="1" applyFill="1" applyBorder="1" applyAlignment="1">
      <alignment horizontal="justify" vertical="center"/>
    </xf>
    <xf numFmtId="0" fontId="29" fillId="0" borderId="53" xfId="5" applyFont="1" applyFill="1" applyBorder="1" applyAlignment="1">
      <alignment horizontal="justify" vertical="center"/>
    </xf>
    <xf numFmtId="0" fontId="29" fillId="10" borderId="62" xfId="5" applyFont="1" applyFill="1" applyBorder="1" applyAlignment="1">
      <alignment horizontal="left" vertical="top"/>
    </xf>
    <xf numFmtId="0" fontId="25" fillId="10" borderId="57" xfId="5" applyFont="1" applyFill="1" applyBorder="1" applyAlignment="1">
      <alignment horizontal="left" vertical="top"/>
    </xf>
    <xf numFmtId="0" fontId="28" fillId="0" borderId="50" xfId="5" applyFont="1" applyFill="1" applyBorder="1" applyAlignment="1">
      <alignment horizontal="justify" vertical="top"/>
    </xf>
    <xf numFmtId="0" fontId="28" fillId="10" borderId="45" xfId="5" applyFont="1" applyFill="1" applyBorder="1" applyAlignment="1">
      <alignment horizontal="left" vertical="top"/>
    </xf>
    <xf numFmtId="0" fontId="25" fillId="4" borderId="53" xfId="5" applyFont="1" applyFill="1" applyBorder="1" applyAlignment="1">
      <alignment horizontal="left" vertical="top" wrapText="1"/>
    </xf>
    <xf numFmtId="0" fontId="28" fillId="0" borderId="53" xfId="5" applyFont="1" applyFill="1" applyBorder="1" applyAlignment="1">
      <alignment vertical="center"/>
    </xf>
    <xf numFmtId="0" fontId="28" fillId="10" borderId="53" xfId="5" applyFont="1" applyFill="1" applyBorder="1" applyAlignment="1">
      <alignment horizontal="left" vertical="center"/>
    </xf>
    <xf numFmtId="49" fontId="28" fillId="0" borderId="49" xfId="5" applyNumberFormat="1" applyFont="1" applyFill="1" applyBorder="1" applyAlignment="1">
      <alignment horizontal="left"/>
    </xf>
    <xf numFmtId="0" fontId="28" fillId="10" borderId="49" xfId="5" applyFont="1" applyFill="1" applyBorder="1" applyAlignment="1">
      <alignment horizontal="left" vertical="center"/>
    </xf>
    <xf numFmtId="0" fontId="25" fillId="0" borderId="53" xfId="5" applyFont="1" applyFill="1" applyBorder="1" applyAlignment="1">
      <alignment horizontal="justify" vertical="center"/>
    </xf>
    <xf numFmtId="0" fontId="25" fillId="10" borderId="53" xfId="5" applyFont="1" applyFill="1" applyBorder="1" applyAlignment="1">
      <alignment horizontal="left" vertical="top" wrapText="1"/>
    </xf>
    <xf numFmtId="0" fontId="28" fillId="0" borderId="53" xfId="5" applyFont="1" applyFill="1" applyBorder="1" applyAlignment="1">
      <alignment horizontal="justify" vertical="center"/>
    </xf>
    <xf numFmtId="0" fontId="25" fillId="4" borderId="49" xfId="5" applyFont="1" applyFill="1" applyBorder="1" applyAlignment="1">
      <alignment horizontal="justify" vertical="top"/>
    </xf>
    <xf numFmtId="0" fontId="25" fillId="4" borderId="50" xfId="5" applyFont="1" applyFill="1" applyBorder="1" applyAlignment="1">
      <alignment horizontal="justify" vertical="top"/>
    </xf>
    <xf numFmtId="49" fontId="28" fillId="0" borderId="50" xfId="5" applyNumberFormat="1" applyFont="1" applyFill="1" applyBorder="1" applyAlignment="1">
      <alignment horizontal="left"/>
    </xf>
    <xf numFmtId="0" fontId="28" fillId="4" borderId="50" xfId="5" applyFont="1" applyFill="1" applyBorder="1" applyAlignment="1">
      <alignment horizontal="justify" vertical="top"/>
    </xf>
    <xf numFmtId="0" fontId="29" fillId="4" borderId="50" xfId="5" applyFont="1" applyFill="1" applyBorder="1" applyAlignment="1">
      <alignment horizontal="justify" vertical="top"/>
    </xf>
    <xf numFmtId="0" fontId="29" fillId="0" borderId="50" xfId="5" applyFont="1" applyFill="1" applyBorder="1" applyAlignment="1">
      <alignment horizontal="justify" vertical="center"/>
    </xf>
    <xf numFmtId="49" fontId="29" fillId="0" borderId="45" xfId="5" applyNumberFormat="1" applyFont="1" applyFill="1" applyBorder="1" applyAlignment="1">
      <alignment horizontal="left"/>
    </xf>
    <xf numFmtId="0" fontId="29" fillId="4" borderId="45" xfId="5" applyFont="1" applyFill="1" applyBorder="1" applyAlignment="1">
      <alignment horizontal="justify" vertical="top"/>
    </xf>
    <xf numFmtId="49" fontId="28" fillId="0" borderId="58" xfId="5" applyNumberFormat="1" applyFont="1" applyFill="1" applyBorder="1" applyAlignment="1">
      <alignment horizontal="left"/>
    </xf>
    <xf numFmtId="0" fontId="28" fillId="10" borderId="58" xfId="5" applyFont="1" applyFill="1" applyBorder="1" applyAlignment="1">
      <alignment horizontal="left" vertical="top"/>
    </xf>
    <xf numFmtId="0" fontId="28" fillId="0" borderId="49" xfId="5" applyFont="1" applyFill="1" applyBorder="1" applyAlignment="1">
      <alignment horizontal="justify" vertical="center"/>
    </xf>
    <xf numFmtId="0" fontId="28" fillId="10" borderId="28" xfId="5" applyFont="1" applyFill="1" applyBorder="1" applyAlignment="1">
      <alignment horizontal="left" vertical="top"/>
    </xf>
    <xf numFmtId="0" fontId="28" fillId="10" borderId="30" xfId="5" applyFont="1" applyFill="1" applyBorder="1" applyAlignment="1">
      <alignment horizontal="left" vertical="center"/>
    </xf>
    <xf numFmtId="0" fontId="28" fillId="10" borderId="30" xfId="5" applyFont="1" applyFill="1" applyBorder="1" applyAlignment="1">
      <alignment horizontal="left" vertical="top"/>
    </xf>
    <xf numFmtId="0" fontId="28" fillId="10" borderId="18" xfId="5" applyFont="1" applyFill="1" applyBorder="1" applyAlignment="1">
      <alignment horizontal="left" vertical="top"/>
    </xf>
    <xf numFmtId="49" fontId="25" fillId="0" borderId="57" xfId="5" applyNumberFormat="1" applyFont="1" applyFill="1" applyBorder="1" applyAlignment="1">
      <alignment horizontal="left"/>
    </xf>
    <xf numFmtId="0" fontId="28" fillId="0" borderId="57" xfId="5" applyFont="1" applyFill="1" applyBorder="1" applyAlignment="1">
      <alignment horizontal="justify" vertical="center"/>
    </xf>
    <xf numFmtId="0" fontId="28" fillId="10" borderId="57" xfId="5" applyFont="1" applyFill="1" applyBorder="1" applyAlignment="1">
      <alignment horizontal="left" vertical="top"/>
    </xf>
    <xf numFmtId="49" fontId="29" fillId="0" borderId="58" xfId="5" applyNumberFormat="1" applyFont="1" applyFill="1" applyBorder="1" applyAlignment="1">
      <alignment horizontal="left"/>
    </xf>
    <xf numFmtId="0" fontId="28" fillId="10" borderId="49" xfId="5" applyFont="1" applyFill="1" applyBorder="1" applyAlignment="1">
      <alignment horizontal="left" vertical="top"/>
    </xf>
    <xf numFmtId="49" fontId="29" fillId="0" borderId="50" xfId="5" applyNumberFormat="1" applyFont="1" applyFill="1" applyBorder="1" applyAlignment="1">
      <alignment horizontal="left"/>
    </xf>
    <xf numFmtId="49" fontId="25" fillId="0" borderId="49" xfId="5" applyNumberFormat="1" applyFont="1" applyFill="1" applyBorder="1" applyAlignment="1">
      <alignment horizontal="left"/>
    </xf>
    <xf numFmtId="49" fontId="28" fillId="0" borderId="53" xfId="5" applyNumberFormat="1" applyFont="1" applyFill="1" applyBorder="1" applyAlignment="1">
      <alignment horizontal="left"/>
    </xf>
    <xf numFmtId="0" fontId="28" fillId="10" borderId="53" xfId="5" applyFont="1" applyFill="1" applyBorder="1" applyAlignment="1">
      <alignment horizontal="left" vertical="top"/>
    </xf>
    <xf numFmtId="0" fontId="25" fillId="0" borderId="45" xfId="5" applyFont="1" applyFill="1" applyBorder="1" applyAlignment="1">
      <alignment horizontal="justify" vertical="center"/>
    </xf>
    <xf numFmtId="0" fontId="25" fillId="10" borderId="45" xfId="5" applyFont="1" applyFill="1" applyBorder="1" applyAlignment="1">
      <alignment horizontal="left" vertical="top"/>
    </xf>
    <xf numFmtId="0" fontId="25" fillId="0" borderId="50" xfId="5" applyFont="1" applyFill="1" applyBorder="1" applyAlignment="1">
      <alignment horizontal="justify" vertical="top"/>
    </xf>
    <xf numFmtId="0" fontId="29" fillId="0" borderId="45" xfId="5" applyFont="1" applyFill="1" applyBorder="1" applyAlignment="1">
      <alignment horizontal="justify" vertical="top"/>
    </xf>
    <xf numFmtId="49" fontId="28" fillId="0" borderId="57" xfId="5" applyNumberFormat="1" applyFont="1" applyFill="1" applyBorder="1" applyAlignment="1">
      <alignment horizontal="left"/>
    </xf>
    <xf numFmtId="0" fontId="28" fillId="0" borderId="58" xfId="5" applyFont="1" applyFill="1" applyBorder="1" applyAlignment="1">
      <alignment horizontal="justify" vertical="top"/>
    </xf>
    <xf numFmtId="0" fontId="28" fillId="0" borderId="45" xfId="5" applyFont="1" applyFill="1" applyBorder="1" applyAlignment="1">
      <alignment horizontal="justify" vertical="top"/>
    </xf>
    <xf numFmtId="0" fontId="27" fillId="4" borderId="0" xfId="5" applyFont="1" applyFill="1" applyBorder="1" applyAlignment="1">
      <alignment horizontal="left" vertical="top"/>
    </xf>
    <xf numFmtId="0" fontId="27" fillId="10" borderId="0" xfId="5" applyFont="1" applyFill="1" applyBorder="1" applyAlignment="1">
      <alignment horizontal="left" vertical="top" wrapText="1"/>
    </xf>
    <xf numFmtId="0" fontId="0" fillId="0" borderId="0" xfId="0" applyFill="1" applyAlignment="1">
      <alignment horizontal="center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35" fillId="0" borderId="0" xfId="0" applyFont="1" applyFill="1"/>
    <xf numFmtId="0" fontId="36" fillId="0" borderId="0" xfId="0" applyFont="1" applyFill="1"/>
    <xf numFmtId="0" fontId="4" fillId="0" borderId="21" xfId="0" applyFont="1" applyFill="1" applyBorder="1" applyAlignment="1" applyProtection="1">
      <alignment vertical="top"/>
    </xf>
    <xf numFmtId="0" fontId="0" fillId="0" borderId="22" xfId="0" applyBorder="1" applyAlignment="1">
      <alignment vertical="top"/>
    </xf>
    <xf numFmtId="0" fontId="0" fillId="0" borderId="46" xfId="0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0" xfId="0" applyAlignment="1">
      <alignment vertical="top"/>
    </xf>
    <xf numFmtId="0" fontId="0" fillId="0" borderId="51" xfId="0" applyBorder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52" xfId="0" applyBorder="1" applyAlignment="1">
      <alignment vertical="top"/>
    </xf>
    <xf numFmtId="0" fontId="4" fillId="4" borderId="22" xfId="0" applyFont="1" applyFill="1" applyBorder="1" applyAlignment="1" applyProtection="1"/>
    <xf numFmtId="0" fontId="0" fillId="0" borderId="46" xfId="0" applyBorder="1" applyAlignment="1"/>
    <xf numFmtId="0" fontId="0" fillId="0" borderId="0" xfId="0" applyBorder="1" applyAlignment="1"/>
    <xf numFmtId="0" fontId="0" fillId="0" borderId="51" xfId="0" applyBorder="1" applyAlignment="1"/>
    <xf numFmtId="0" fontId="0" fillId="0" borderId="25" xfId="0" applyBorder="1" applyAlignment="1"/>
    <xf numFmtId="0" fontId="0" fillId="0" borderId="52" xfId="0" applyBorder="1" applyAlignment="1"/>
    <xf numFmtId="0" fontId="16" fillId="0" borderId="2" xfId="0" applyFont="1" applyFill="1" applyBorder="1" applyAlignment="1" applyProtection="1">
      <alignment horizontal="right"/>
    </xf>
    <xf numFmtId="0" fontId="0" fillId="0" borderId="3" xfId="0" applyBorder="1" applyAlignment="1">
      <alignment horizontal="right"/>
    </xf>
    <xf numFmtId="0" fontId="0" fillId="0" borderId="41" xfId="0" applyBorder="1" applyAlignment="1">
      <alignment horizontal="right"/>
    </xf>
    <xf numFmtId="0" fontId="16" fillId="2" borderId="11" xfId="0" applyFont="1" applyFill="1" applyBorder="1" applyAlignment="1" applyProtection="1">
      <alignment horizontal="left" vertical="center" wrapText="1"/>
    </xf>
    <xf numFmtId="0" fontId="16" fillId="2" borderId="12" xfId="0" applyFont="1" applyFill="1" applyBorder="1" applyAlignment="1" applyProtection="1">
      <alignment horizontal="left" vertical="center" wrapText="1"/>
    </xf>
    <xf numFmtId="0" fontId="16" fillId="2" borderId="13" xfId="0" applyFont="1" applyFill="1" applyBorder="1" applyAlignment="1" applyProtection="1">
      <alignment horizontal="left" vertical="center" wrapText="1"/>
    </xf>
    <xf numFmtId="0" fontId="11" fillId="3" borderId="14" xfId="0" applyFont="1" applyFill="1" applyBorder="1" applyAlignment="1" applyProtection="1">
      <alignment horizontal="center" vertical="center" wrapText="1"/>
    </xf>
    <xf numFmtId="0" fontId="11" fillId="3" borderId="9" xfId="0" applyFont="1" applyFill="1" applyBorder="1" applyAlignment="1" applyProtection="1">
      <alignment horizontal="center" vertical="center" wrapText="1"/>
    </xf>
    <xf numFmtId="0" fontId="11" fillId="3" borderId="19" xfId="0" applyFont="1" applyFill="1" applyBorder="1" applyAlignment="1" applyProtection="1">
      <alignment horizontal="center" vertical="center" wrapText="1"/>
    </xf>
    <xf numFmtId="0" fontId="11" fillId="3" borderId="20" xfId="0" applyFont="1" applyFill="1" applyBorder="1" applyAlignment="1" applyProtection="1">
      <alignment horizontal="center" vertical="center" wrapText="1"/>
    </xf>
    <xf numFmtId="0" fontId="16" fillId="2" borderId="37" xfId="0" applyFont="1" applyFill="1" applyBorder="1" applyAlignment="1" applyProtection="1">
      <alignment horizontal="left" vertical="center" wrapText="1"/>
    </xf>
    <xf numFmtId="0" fontId="16" fillId="2" borderId="38" xfId="0" applyFont="1" applyFill="1" applyBorder="1" applyAlignment="1" applyProtection="1">
      <alignment horizontal="left" vertical="center" wrapText="1"/>
    </xf>
    <xf numFmtId="0" fontId="16" fillId="2" borderId="39" xfId="0" applyFont="1" applyFill="1" applyBorder="1" applyAlignment="1" applyProtection="1">
      <alignment horizontal="left" vertical="center" wrapText="1"/>
    </xf>
    <xf numFmtId="0" fontId="11" fillId="3" borderId="10" xfId="0" applyFont="1" applyFill="1" applyBorder="1" applyAlignment="1" applyProtection="1">
      <alignment horizontal="center" vertical="center" wrapText="1"/>
    </xf>
    <xf numFmtId="0" fontId="11" fillId="3" borderId="15" xfId="0" applyFont="1" applyFill="1" applyBorder="1" applyAlignment="1" applyProtection="1">
      <alignment horizontal="center" vertical="center" wrapText="1"/>
    </xf>
    <xf numFmtId="0" fontId="11" fillId="3" borderId="42" xfId="0" applyFont="1" applyFill="1" applyBorder="1" applyAlignment="1" applyProtection="1">
      <alignment horizontal="center" vertical="center" wrapText="1"/>
    </xf>
    <xf numFmtId="0" fontId="11" fillId="3" borderId="40" xfId="0" applyFont="1" applyFill="1" applyBorder="1" applyAlignment="1" applyProtection="1">
      <alignment horizontal="center" vertical="center" wrapText="1"/>
    </xf>
    <xf numFmtId="0" fontId="11" fillId="2" borderId="1" xfId="0" applyFont="1" applyFill="1" applyBorder="1" applyAlignment="1" applyProtection="1">
      <alignment horizontal="right" vertical="center"/>
    </xf>
    <xf numFmtId="49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11" fillId="5" borderId="14" xfId="0" applyFont="1" applyFill="1" applyBorder="1" applyAlignment="1" applyProtection="1">
      <alignment horizontal="center" vertical="center" wrapText="1"/>
    </xf>
    <xf numFmtId="0" fontId="11" fillId="5" borderId="10" xfId="0" applyFont="1" applyFill="1" applyBorder="1" applyAlignment="1" applyProtection="1">
      <alignment horizontal="center" vertical="center" wrapText="1"/>
    </xf>
    <xf numFmtId="0" fontId="11" fillId="5" borderId="15" xfId="0" applyFont="1" applyFill="1" applyBorder="1" applyAlignment="1" applyProtection="1">
      <alignment horizontal="center" vertical="center" wrapText="1"/>
    </xf>
    <xf numFmtId="0" fontId="11" fillId="5" borderId="42" xfId="0" applyFont="1" applyFill="1" applyBorder="1" applyAlignment="1" applyProtection="1">
      <alignment horizontal="center" vertical="center" wrapText="1"/>
    </xf>
    <xf numFmtId="0" fontId="11" fillId="5" borderId="19" xfId="0" applyFont="1" applyFill="1" applyBorder="1" applyAlignment="1" applyProtection="1">
      <alignment horizontal="center" vertical="center" wrapText="1"/>
    </xf>
    <xf numFmtId="0" fontId="11" fillId="5" borderId="40" xfId="0" applyFont="1" applyFill="1" applyBorder="1" applyAlignment="1" applyProtection="1">
      <alignment horizontal="center" vertical="center" wrapText="1"/>
    </xf>
    <xf numFmtId="0" fontId="16" fillId="2" borderId="32" xfId="0" applyFont="1" applyFill="1" applyBorder="1" applyAlignment="1" applyProtection="1">
      <alignment horizontal="left" vertical="center" wrapText="1"/>
    </xf>
    <xf numFmtId="0" fontId="16" fillId="2" borderId="33" xfId="0" applyFont="1" applyFill="1" applyBorder="1" applyAlignment="1" applyProtection="1">
      <alignment horizontal="left" vertical="center" wrapText="1"/>
    </xf>
    <xf numFmtId="0" fontId="16" fillId="2" borderId="34" xfId="0" applyFont="1" applyFill="1" applyBorder="1" applyAlignment="1" applyProtection="1">
      <alignment horizontal="left" vertical="center" wrapText="1"/>
    </xf>
    <xf numFmtId="49" fontId="11" fillId="7" borderId="1" xfId="0" applyNumberFormat="1" applyFont="1" applyFill="1" applyBorder="1" applyAlignment="1" applyProtection="1">
      <alignment horizontal="center" vertical="center"/>
      <protection locked="0"/>
    </xf>
    <xf numFmtId="0" fontId="16" fillId="2" borderId="16" xfId="0" applyFont="1" applyFill="1" applyBorder="1" applyAlignment="1" applyProtection="1">
      <alignment horizontal="left" vertical="center" wrapText="1"/>
    </xf>
    <xf numFmtId="0" fontId="16" fillId="2" borderId="17" xfId="0" applyFont="1" applyFill="1" applyBorder="1" applyAlignment="1" applyProtection="1">
      <alignment horizontal="left" vertical="center" wrapText="1"/>
    </xf>
    <xf numFmtId="0" fontId="16" fillId="2" borderId="18" xfId="0" applyFont="1" applyFill="1" applyBorder="1" applyAlignment="1" applyProtection="1">
      <alignment horizontal="left" vertical="center" wrapText="1"/>
    </xf>
    <xf numFmtId="49" fontId="11" fillId="0" borderId="6" xfId="0" applyNumberFormat="1" applyFont="1" applyFill="1" applyBorder="1" applyAlignment="1" applyProtection="1">
      <alignment horizontal="center" vertical="center"/>
      <protection locked="0"/>
    </xf>
    <xf numFmtId="49" fontId="11" fillId="0" borderId="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 textRotation="90" wrapText="1"/>
    </xf>
    <xf numFmtId="0" fontId="0" fillId="0" borderId="0" xfId="0" applyFill="1" applyAlignment="1" applyProtection="1">
      <alignment horizontal="center" textRotation="90" wrapText="1"/>
    </xf>
    <xf numFmtId="0" fontId="16" fillId="2" borderId="35" xfId="0" applyFont="1" applyFill="1" applyBorder="1" applyAlignment="1" applyProtection="1">
      <alignment horizontal="left" vertical="center" wrapText="1"/>
    </xf>
    <xf numFmtId="0" fontId="16" fillId="2" borderId="7" xfId="0" applyFont="1" applyFill="1" applyBorder="1" applyAlignment="1" applyProtection="1">
      <alignment horizontal="left" vertical="center" wrapText="1"/>
    </xf>
    <xf numFmtId="0" fontId="16" fillId="2" borderId="36" xfId="0" applyFont="1" applyFill="1" applyBorder="1" applyAlignment="1" applyProtection="1">
      <alignment horizontal="left" vertical="center" wrapText="1"/>
    </xf>
    <xf numFmtId="0" fontId="16" fillId="2" borderId="14" xfId="0" applyFont="1" applyFill="1" applyBorder="1" applyAlignment="1" applyProtection="1">
      <alignment horizontal="left" vertical="center" wrapText="1"/>
    </xf>
    <xf numFmtId="0" fontId="16" fillId="2" borderId="9" xfId="0" applyFont="1" applyFill="1" applyBorder="1" applyAlignment="1" applyProtection="1">
      <alignment horizontal="left" vertical="center" wrapText="1"/>
    </xf>
    <xf numFmtId="0" fontId="16" fillId="2" borderId="10" xfId="0" applyFont="1" applyFill="1" applyBorder="1" applyAlignment="1" applyProtection="1">
      <alignment horizontal="left" vertical="center" wrapText="1"/>
    </xf>
    <xf numFmtId="0" fontId="16" fillId="2" borderId="47" xfId="0" applyFont="1" applyFill="1" applyBorder="1" applyAlignment="1" applyProtection="1">
      <alignment horizontal="left" vertical="center" wrapText="1"/>
    </xf>
    <xf numFmtId="0" fontId="16" fillId="2" borderId="22" xfId="0" applyFont="1" applyFill="1" applyBorder="1" applyAlignment="1" applyProtection="1">
      <alignment horizontal="left" vertical="center" wrapText="1"/>
    </xf>
    <xf numFmtId="0" fontId="16" fillId="2" borderId="48" xfId="0" applyFont="1" applyFill="1" applyBorder="1" applyAlignment="1" applyProtection="1">
      <alignment horizontal="left" vertical="center" wrapText="1"/>
    </xf>
    <xf numFmtId="0" fontId="0" fillId="0" borderId="0" xfId="0" applyFill="1" applyAlignment="1" applyProtection="1">
      <alignment horizontal="center"/>
    </xf>
    <xf numFmtId="0" fontId="4" fillId="0" borderId="38" xfId="0" applyFont="1" applyFill="1" applyBorder="1" applyAlignment="1" applyProtection="1">
      <alignment horizontal="center"/>
    </xf>
    <xf numFmtId="0" fontId="4" fillId="0" borderId="39" xfId="0" applyFont="1" applyFill="1" applyBorder="1" applyAlignment="1" applyProtection="1">
      <alignment horizontal="center"/>
    </xf>
    <xf numFmtId="0" fontId="16" fillId="5" borderId="2" xfId="0" applyFont="1" applyFill="1" applyBorder="1" applyAlignment="1" applyProtection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41" xfId="0" applyFont="1" applyFill="1" applyBorder="1" applyAlignment="1" applyProtection="1">
      <alignment horizontal="center" vertical="center"/>
    </xf>
    <xf numFmtId="0" fontId="4" fillId="0" borderId="32" xfId="0" applyFont="1" applyFill="1" applyBorder="1" applyAlignment="1" applyProtection="1">
      <alignment horizontal="left"/>
    </xf>
    <xf numFmtId="0" fontId="4" fillId="0" borderId="33" xfId="0" applyFont="1" applyFill="1" applyBorder="1" applyAlignment="1" applyProtection="1">
      <alignment horizontal="left"/>
    </xf>
    <xf numFmtId="0" fontId="4" fillId="0" borderId="35" xfId="0" applyFont="1" applyFill="1" applyBorder="1" applyAlignment="1" applyProtection="1">
      <alignment horizontal="left"/>
    </xf>
    <xf numFmtId="0" fontId="4" fillId="0" borderId="7" xfId="0" applyFont="1" applyFill="1" applyBorder="1" applyAlignment="1" applyProtection="1">
      <alignment horizontal="left"/>
    </xf>
    <xf numFmtId="0" fontId="4" fillId="0" borderId="36" xfId="0" applyFont="1" applyFill="1" applyBorder="1" applyAlignment="1" applyProtection="1">
      <alignment horizontal="left"/>
    </xf>
    <xf numFmtId="0" fontId="4" fillId="0" borderId="33" xfId="0" applyFont="1" applyFill="1" applyBorder="1" applyAlignment="1" applyProtection="1">
      <alignment horizontal="center"/>
    </xf>
    <xf numFmtId="0" fontId="4" fillId="0" borderId="34" xfId="0" applyFont="1" applyFill="1" applyBorder="1" applyAlignment="1" applyProtection="1">
      <alignment horizontal="center"/>
    </xf>
    <xf numFmtId="0" fontId="4" fillId="0" borderId="7" xfId="0" applyFont="1" applyFill="1" applyBorder="1" applyAlignment="1" applyProtection="1">
      <alignment horizontal="center"/>
    </xf>
    <xf numFmtId="0" fontId="4" fillId="0" borderId="36" xfId="0" applyFont="1" applyFill="1" applyBorder="1" applyAlignment="1" applyProtection="1">
      <alignment horizontal="center"/>
    </xf>
    <xf numFmtId="0" fontId="16" fillId="3" borderId="14" xfId="0" applyFont="1" applyFill="1" applyBorder="1" applyAlignment="1" applyProtection="1">
      <alignment horizontal="center" vertical="center" wrapText="1"/>
    </xf>
    <xf numFmtId="0" fontId="11" fillId="0" borderId="10" xfId="0" applyFont="1" applyBorder="1" applyAlignment="1"/>
    <xf numFmtId="0" fontId="19" fillId="6" borderId="3" xfId="0" applyFont="1" applyFill="1" applyBorder="1" applyAlignment="1" applyProtection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4" fillId="0" borderId="34" xfId="0" applyFont="1" applyFill="1" applyBorder="1" applyAlignment="1" applyProtection="1">
      <alignment horizontal="left"/>
    </xf>
    <xf numFmtId="0" fontId="4" fillId="0" borderId="37" xfId="0" applyFont="1" applyFill="1" applyBorder="1" applyAlignment="1" applyProtection="1">
      <alignment horizontal="left"/>
    </xf>
    <xf numFmtId="0" fontId="4" fillId="0" borderId="39" xfId="0" applyFont="1" applyFill="1" applyBorder="1" applyAlignment="1" applyProtection="1">
      <alignment horizontal="left"/>
    </xf>
    <xf numFmtId="0" fontId="4" fillId="0" borderId="32" xfId="0" applyFont="1" applyFill="1" applyBorder="1" applyAlignment="1" applyProtection="1">
      <alignment horizontal="center"/>
    </xf>
    <xf numFmtId="0" fontId="4" fillId="0" borderId="35" xfId="0" applyFont="1" applyFill="1" applyBorder="1" applyAlignment="1" applyProtection="1">
      <alignment horizontal="center"/>
    </xf>
    <xf numFmtId="0" fontId="4" fillId="0" borderId="37" xfId="0" applyFont="1" applyFill="1" applyBorder="1" applyAlignment="1" applyProtection="1">
      <alignment horizontal="center"/>
    </xf>
    <xf numFmtId="0" fontId="4" fillId="0" borderId="38" xfId="0" applyFont="1" applyFill="1" applyBorder="1" applyAlignment="1" applyProtection="1">
      <alignment horizontal="left"/>
    </xf>
    <xf numFmtId="0" fontId="7" fillId="8" borderId="26" xfId="0" applyFont="1" applyFill="1" applyBorder="1" applyAlignment="1">
      <alignment horizontal="center" vertical="center" wrapText="1"/>
    </xf>
    <xf numFmtId="0" fontId="7" fillId="8" borderId="27" xfId="0" applyFont="1" applyFill="1" applyBorder="1" applyAlignment="1">
      <alignment horizontal="center" vertical="center" wrapText="1"/>
    </xf>
    <xf numFmtId="0" fontId="7" fillId="8" borderId="28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28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25" fillId="4" borderId="56" xfId="5" applyFont="1" applyFill="1" applyBorder="1" applyAlignment="1">
      <alignment horizontal="left" vertical="top" wrapText="1"/>
    </xf>
    <xf numFmtId="0" fontId="25" fillId="4" borderId="26" xfId="5" applyFont="1" applyFill="1" applyBorder="1" applyAlignment="1">
      <alignment horizontal="left" vertical="top" wrapText="1"/>
    </xf>
    <xf numFmtId="0" fontId="25" fillId="4" borderId="29" xfId="5" applyFont="1" applyFill="1" applyBorder="1" applyAlignment="1">
      <alignment horizontal="left" vertical="top" wrapText="1"/>
    </xf>
    <xf numFmtId="0" fontId="25" fillId="4" borderId="16" xfId="5" applyFont="1" applyFill="1" applyBorder="1" applyAlignment="1">
      <alignment horizontal="left" vertical="top" wrapText="1"/>
    </xf>
    <xf numFmtId="49" fontId="31" fillId="12" borderId="56" xfId="6" applyNumberFormat="1" applyFont="1" applyFill="1" applyBorder="1" applyAlignment="1">
      <alignment horizontal="left" vertical="top" wrapText="1"/>
    </xf>
    <xf numFmtId="0" fontId="25" fillId="4" borderId="11" xfId="5" applyFont="1" applyFill="1" applyBorder="1" applyAlignment="1">
      <alignment horizontal="left" vertical="top" wrapText="1"/>
    </xf>
    <xf numFmtId="0" fontId="25" fillId="4" borderId="55" xfId="5" applyFont="1" applyFill="1" applyBorder="1" applyAlignment="1">
      <alignment horizontal="left" vertical="top" wrapText="1"/>
    </xf>
    <xf numFmtId="0" fontId="25" fillId="4" borderId="49" xfId="5" applyFont="1" applyFill="1" applyBorder="1" applyAlignment="1">
      <alignment horizontal="left" vertical="top" wrapText="1"/>
    </xf>
    <xf numFmtId="0" fontId="25" fillId="4" borderId="50" xfId="5" applyFont="1" applyFill="1" applyBorder="1" applyAlignment="1">
      <alignment horizontal="left" vertical="top" wrapText="1"/>
    </xf>
    <xf numFmtId="0" fontId="25" fillId="4" borderId="45" xfId="5" applyFont="1" applyFill="1" applyBorder="1" applyAlignment="1">
      <alignment horizontal="left" vertical="top" wrapText="1"/>
    </xf>
    <xf numFmtId="0" fontId="25" fillId="4" borderId="61" xfId="5" applyFont="1" applyFill="1" applyBorder="1" applyAlignment="1">
      <alignment horizontal="left" vertical="top" wrapText="1"/>
    </xf>
    <xf numFmtId="0" fontId="25" fillId="4" borderId="60" xfId="5" applyFont="1" applyFill="1" applyBorder="1" applyAlignment="1">
      <alignment horizontal="left" vertical="top" wrapText="1"/>
    </xf>
    <xf numFmtId="0" fontId="25" fillId="4" borderId="59" xfId="5" applyFont="1" applyFill="1" applyBorder="1" applyAlignment="1">
      <alignment horizontal="left" vertical="top" wrapText="1"/>
    </xf>
  </cellXfs>
  <cellStyles count="7">
    <cellStyle name="Lien hypertexte" xfId="1" builtinId="8" hidden="1"/>
    <cellStyle name="Lien hypertexte" xfId="3" builtinId="8" hidden="1"/>
    <cellStyle name="Lien hypertexte visité" xfId="2" builtinId="9" hidden="1"/>
    <cellStyle name="Lien hypertexte visité" xfId="4" builtinId="9" hidden="1"/>
    <cellStyle name="Normal" xfId="0" builtinId="0"/>
    <cellStyle name="Normal 2" xfId="5"/>
    <cellStyle name="Normal 3" xfId="6"/>
  </cellStyles>
  <dxfs count="12"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121619</xdr:colOff>
      <xdr:row>0</xdr:row>
      <xdr:rowOff>0</xdr:rowOff>
    </xdr:from>
    <xdr:to>
      <xdr:col>23</xdr:col>
      <xdr:colOff>54798</xdr:colOff>
      <xdr:row>2</xdr:row>
      <xdr:rowOff>169826</xdr:rowOff>
    </xdr:to>
    <xdr:pic>
      <xdr:nvPicPr>
        <xdr:cNvPr id="2" name="Imag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725863" y="0"/>
          <a:ext cx="730621" cy="804826"/>
        </a:xfrm>
        <a:prstGeom prst="rect">
          <a:avLst/>
        </a:prstGeom>
      </xdr:spPr>
    </xdr:pic>
    <xdr:clientData/>
  </xdr:twoCellAnchor>
  <xdr:twoCellAnchor editAs="oneCell">
    <xdr:from>
      <xdr:col>11</xdr:col>
      <xdr:colOff>54471</xdr:colOff>
      <xdr:row>33</xdr:row>
      <xdr:rowOff>53952</xdr:rowOff>
    </xdr:from>
    <xdr:to>
      <xdr:col>23</xdr:col>
      <xdr:colOff>29305</xdr:colOff>
      <xdr:row>36</xdr:row>
      <xdr:rowOff>146650</xdr:rowOff>
    </xdr:to>
    <xdr:pic>
      <xdr:nvPicPr>
        <xdr:cNvPr id="3" name="Image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622933" y="9534990"/>
          <a:ext cx="722181" cy="81806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avid-pierreroou\Documents\Ann&#233;e%2017-18\Politi_educ\Liaison%20BacPro-BTS\Fiche%20avis%20conseil%20de%20classe%20-%20orientation%20en%20BTS%20-%20R&#233;gion%20acad&#233;mique%20Nouvelle%20Aquitaine_16_01-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e avis"/>
      <sheetName val="Services"/>
      <sheetName val="Production"/>
      <sheetName val="Liste BTS"/>
      <sheetName val="Liste BCP"/>
    </sheetNames>
    <sheetDataSet>
      <sheetData sheetId="0" refreshError="1"/>
      <sheetData sheetId="1" refreshError="1"/>
      <sheetData sheetId="2" refreshError="1"/>
      <sheetData sheetId="3">
        <row r="3">
          <cell r="A3" t="str">
            <v>Menu déroulant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</row>
        <row r="4">
          <cell r="A4" t="str">
            <v>AERONAUTIQUE (BTS)</v>
          </cell>
          <cell r="C4">
            <v>1</v>
          </cell>
          <cell r="D4">
            <v>1</v>
          </cell>
          <cell r="E4">
            <v>2</v>
          </cell>
          <cell r="F4">
            <v>2</v>
          </cell>
          <cell r="H4">
            <v>2</v>
          </cell>
          <cell r="K4">
            <v>1</v>
          </cell>
          <cell r="O4">
            <v>1</v>
          </cell>
        </row>
        <row r="5">
          <cell r="A5" t="str">
            <v>AGENCEMENT DE L'ENVIRONNEMENT ARCHITECTURAL (BTS)</v>
          </cell>
        </row>
        <row r="6">
          <cell r="A6" t="str">
            <v>AMENAGEMENT FINITION (BTS)</v>
          </cell>
          <cell r="C6">
            <v>1</v>
          </cell>
          <cell r="D6">
            <v>1</v>
          </cell>
          <cell r="H6">
            <v>2</v>
          </cell>
          <cell r="I6">
            <v>1</v>
          </cell>
          <cell r="J6">
            <v>2</v>
          </cell>
          <cell r="L6">
            <v>1</v>
          </cell>
          <cell r="N6">
            <v>1</v>
          </cell>
          <cell r="O6">
            <v>1</v>
          </cell>
        </row>
        <row r="7">
          <cell r="A7" t="str">
            <v>ANALYSES DE BIOLOGIE MEDICALE (BTS)</v>
          </cell>
          <cell r="C7">
            <v>1</v>
          </cell>
          <cell r="D7">
            <v>1</v>
          </cell>
          <cell r="E7">
            <v>1</v>
          </cell>
          <cell r="G7">
            <v>1</v>
          </cell>
          <cell r="H7">
            <v>2</v>
          </cell>
          <cell r="L7">
            <v>1</v>
          </cell>
          <cell r="M7">
            <v>1</v>
          </cell>
          <cell r="N7">
            <v>1</v>
          </cell>
          <cell r="Q7">
            <v>1</v>
          </cell>
        </row>
        <row r="8">
          <cell r="A8" t="str">
            <v>APRES VENTE AUTOMOBILE OPTION MOTOCYCLES (BTS)</v>
          </cell>
          <cell r="C8">
            <v>1</v>
          </cell>
          <cell r="D8">
            <v>1</v>
          </cell>
          <cell r="H8">
            <v>2</v>
          </cell>
          <cell r="I8">
            <v>1</v>
          </cell>
          <cell r="J8">
            <v>1</v>
          </cell>
          <cell r="K8">
            <v>1</v>
          </cell>
          <cell r="L8">
            <v>1</v>
          </cell>
          <cell r="M8">
            <v>1</v>
          </cell>
          <cell r="N8">
            <v>1</v>
          </cell>
        </row>
        <row r="9">
          <cell r="A9" t="str">
            <v>APRES VENTE AUTOMOBILE OPTION VEHICULES INDUSTRIELS (BTS)</v>
          </cell>
          <cell r="C9">
            <v>1</v>
          </cell>
          <cell r="D9">
            <v>1</v>
          </cell>
          <cell r="H9">
            <v>2</v>
          </cell>
          <cell r="I9">
            <v>1</v>
          </cell>
          <cell r="J9">
            <v>1</v>
          </cell>
          <cell r="K9">
            <v>1</v>
          </cell>
          <cell r="L9">
            <v>1</v>
          </cell>
          <cell r="M9">
            <v>1</v>
          </cell>
          <cell r="N9">
            <v>1</v>
          </cell>
        </row>
        <row r="10">
          <cell r="A10" t="str">
            <v>APRES VENTE AUTOMOBILE OPTION VEHICULES PARTICULIERS (BTS)</v>
          </cell>
          <cell r="C10">
            <v>1</v>
          </cell>
          <cell r="D10">
            <v>1</v>
          </cell>
          <cell r="H10">
            <v>2</v>
          </cell>
          <cell r="I10">
            <v>1</v>
          </cell>
          <cell r="J10">
            <v>1</v>
          </cell>
          <cell r="K10">
            <v>1</v>
          </cell>
          <cell r="L10">
            <v>1</v>
          </cell>
          <cell r="M10">
            <v>1</v>
          </cell>
          <cell r="N10">
            <v>1</v>
          </cell>
        </row>
        <row r="11">
          <cell r="A11" t="str">
            <v>ASSISTANCE TECHNIQUE D'INGENIEUR (BTS)</v>
          </cell>
          <cell r="C11">
            <v>1</v>
          </cell>
          <cell r="D11">
            <v>1</v>
          </cell>
          <cell r="E11">
            <v>1</v>
          </cell>
          <cell r="F11">
            <v>1</v>
          </cell>
          <cell r="G11">
            <v>1</v>
          </cell>
          <cell r="H11">
            <v>1</v>
          </cell>
          <cell r="L11">
            <v>1</v>
          </cell>
          <cell r="M11">
            <v>1</v>
          </cell>
          <cell r="N11">
            <v>1</v>
          </cell>
          <cell r="O11">
            <v>1</v>
          </cell>
        </row>
        <row r="12">
          <cell r="A12" t="str">
            <v>ASSISTANT DE GESTION DE PME PMI A REFERENTIEL COMMUN EUROPEEN (BTS)</v>
          </cell>
          <cell r="B12" t="str">
            <v>Tertiaire</v>
          </cell>
          <cell r="C12">
            <v>2</v>
          </cell>
          <cell r="D12">
            <v>1</v>
          </cell>
          <cell r="F12">
            <v>1</v>
          </cell>
          <cell r="I12">
            <v>1</v>
          </cell>
          <cell r="J12">
            <v>1</v>
          </cell>
          <cell r="L12">
            <v>1</v>
          </cell>
          <cell r="N12">
            <v>1</v>
          </cell>
          <cell r="O12">
            <v>1</v>
          </cell>
          <cell r="Q12">
            <v>1</v>
          </cell>
        </row>
        <row r="13">
          <cell r="A13" t="str">
            <v>ASSISTANT DE MANAGER (BTS)</v>
          </cell>
          <cell r="B13" t="str">
            <v>Tertiaire</v>
          </cell>
          <cell r="C13">
            <v>2</v>
          </cell>
          <cell r="D13">
            <v>1</v>
          </cell>
          <cell r="E13">
            <v>1</v>
          </cell>
          <cell r="F13">
            <v>1</v>
          </cell>
          <cell r="J13">
            <v>1</v>
          </cell>
          <cell r="L13">
            <v>1</v>
          </cell>
          <cell r="M13">
            <v>1</v>
          </cell>
          <cell r="N13">
            <v>1</v>
          </cell>
          <cell r="Q13">
            <v>1</v>
          </cell>
        </row>
        <row r="14">
          <cell r="A14" t="str">
            <v>ASSURANCE (BTS)</v>
          </cell>
          <cell r="B14" t="str">
            <v>Tertiaire</v>
          </cell>
          <cell r="C14">
            <v>4</v>
          </cell>
          <cell r="D14">
            <v>3</v>
          </cell>
          <cell r="G14">
            <v>1</v>
          </cell>
          <cell r="K14">
            <v>1</v>
          </cell>
          <cell r="Q14">
            <v>1</v>
          </cell>
        </row>
        <row r="15">
          <cell r="A15" t="str">
            <v>BANQUE, CONSEILLER DE CLIENTELE (PARTICULIERS) (BTS)</v>
          </cell>
          <cell r="B15" t="str">
            <v>Tertiaire</v>
          </cell>
          <cell r="C15">
            <v>4</v>
          </cell>
          <cell r="D15">
            <v>3</v>
          </cell>
          <cell r="G15">
            <v>1</v>
          </cell>
          <cell r="K15">
            <v>1</v>
          </cell>
          <cell r="Q15">
            <v>1</v>
          </cell>
        </row>
        <row r="16">
          <cell r="A16" t="str">
            <v>BATIMENT (BTS)</v>
          </cell>
          <cell r="D16">
            <v>1</v>
          </cell>
          <cell r="H16">
            <v>2</v>
          </cell>
          <cell r="I16">
            <v>1</v>
          </cell>
          <cell r="J16">
            <v>2</v>
          </cell>
          <cell r="K16">
            <v>1</v>
          </cell>
          <cell r="L16">
            <v>1</v>
          </cell>
          <cell r="N16">
            <v>1</v>
          </cell>
          <cell r="O16">
            <v>1</v>
          </cell>
        </row>
        <row r="17">
          <cell r="A17" t="str">
            <v>BIOANALYSES ET CONTROLE (BTS)</v>
          </cell>
          <cell r="C17">
            <v>1</v>
          </cell>
          <cell r="D17">
            <v>1</v>
          </cell>
          <cell r="E17">
            <v>1</v>
          </cell>
          <cell r="G17">
            <v>1</v>
          </cell>
          <cell r="H17">
            <v>3</v>
          </cell>
          <cell r="L17">
            <v>1</v>
          </cell>
          <cell r="M17">
            <v>1</v>
          </cell>
          <cell r="Q17">
            <v>1</v>
          </cell>
        </row>
        <row r="18">
          <cell r="A18" t="str">
            <v>BIOTECHNOLOGIES (BTS)</v>
          </cell>
          <cell r="C18">
            <v>1</v>
          </cell>
          <cell r="D18">
            <v>1</v>
          </cell>
          <cell r="E18">
            <v>1</v>
          </cell>
          <cell r="G18">
            <v>1</v>
          </cell>
          <cell r="H18">
            <v>3</v>
          </cell>
          <cell r="L18">
            <v>1</v>
          </cell>
          <cell r="M18">
            <v>1</v>
          </cell>
          <cell r="Q18">
            <v>1</v>
          </cell>
        </row>
        <row r="19">
          <cell r="A19" t="str">
            <v>CHIMISTE (BTS)</v>
          </cell>
        </row>
        <row r="20">
          <cell r="A20" t="str">
            <v>COMMERCE INTERNATIONAL A REFERENTIEL COMMUN EUROPEEN (BTS)</v>
          </cell>
          <cell r="B20" t="str">
            <v>Tertiaire</v>
          </cell>
          <cell r="C20">
            <v>2</v>
          </cell>
          <cell r="D20">
            <v>2</v>
          </cell>
          <cell r="E20">
            <v>3</v>
          </cell>
          <cell r="F20">
            <v>3</v>
          </cell>
        </row>
        <row r="21">
          <cell r="A21" t="str">
            <v>COMMUNICATION (BTS)</v>
          </cell>
          <cell r="B21" t="str">
            <v>Tertiaire</v>
          </cell>
          <cell r="C21">
            <v>3</v>
          </cell>
          <cell r="D21">
            <v>3</v>
          </cell>
          <cell r="K21">
            <v>1</v>
          </cell>
          <cell r="L21">
            <v>1</v>
          </cell>
          <cell r="M21">
            <v>1</v>
          </cell>
          <cell r="N21">
            <v>1</v>
          </cell>
        </row>
        <row r="22">
          <cell r="A22" t="str">
            <v>COMMUNICATION ET INDUSTRIES GRAPHIQUES OPTION ETUDE ET REALISATION DE PRODUITS GRAPHIQUES (BTS)</v>
          </cell>
          <cell r="C22">
            <v>2</v>
          </cell>
          <cell r="D22">
            <v>1</v>
          </cell>
          <cell r="E22">
            <v>1</v>
          </cell>
          <cell r="H22">
            <v>1</v>
          </cell>
          <cell r="I22">
            <v>1</v>
          </cell>
          <cell r="J22">
            <v>1</v>
          </cell>
          <cell r="L22">
            <v>1</v>
          </cell>
          <cell r="M22">
            <v>1</v>
          </cell>
          <cell r="N22">
            <v>1</v>
          </cell>
        </row>
        <row r="23">
          <cell r="A23" t="str">
            <v>COMMUNICATION ET INDUSTRIES GRAPHIQUES OPTION ETUDE ET REALISATION DE PRODUITS IMPRIMES (BTS)</v>
          </cell>
          <cell r="C23">
            <v>2</v>
          </cell>
          <cell r="D23">
            <v>1</v>
          </cell>
          <cell r="E23">
            <v>1</v>
          </cell>
          <cell r="H23">
            <v>1</v>
          </cell>
          <cell r="I23">
            <v>1</v>
          </cell>
          <cell r="J23">
            <v>1</v>
          </cell>
          <cell r="L23">
            <v>1</v>
          </cell>
          <cell r="M23">
            <v>1</v>
          </cell>
          <cell r="N23">
            <v>1</v>
          </cell>
        </row>
        <row r="24">
          <cell r="A24" t="str">
            <v>COMPTABILITE ET GESTION (BTS)</v>
          </cell>
          <cell r="B24" t="str">
            <v>Tertiaire</v>
          </cell>
          <cell r="C24">
            <v>1</v>
          </cell>
          <cell r="D24">
            <v>1</v>
          </cell>
          <cell r="G24">
            <v>1</v>
          </cell>
          <cell r="H24">
            <v>1</v>
          </cell>
          <cell r="I24">
            <v>2</v>
          </cell>
          <cell r="L24">
            <v>1</v>
          </cell>
          <cell r="M24">
            <v>1</v>
          </cell>
          <cell r="N24">
            <v>1</v>
          </cell>
          <cell r="O24">
            <v>1</v>
          </cell>
        </row>
        <row r="25">
          <cell r="A25" t="str">
            <v>CONCEPTEUR EN ART &amp; INDUSTRIE CERAMIQUE (BTS)</v>
          </cell>
        </row>
        <row r="26">
          <cell r="A26" t="str">
            <v>CONCEPTION DE PRODUITS INDUSTRIEL (BTS)</v>
          </cell>
          <cell r="C26">
            <v>1</v>
          </cell>
          <cell r="D26">
            <v>1</v>
          </cell>
          <cell r="F26">
            <v>1</v>
          </cell>
          <cell r="G26">
            <v>1</v>
          </cell>
          <cell r="H26">
            <v>3</v>
          </cell>
          <cell r="N26">
            <v>2</v>
          </cell>
          <cell r="O26">
            <v>1</v>
          </cell>
        </row>
        <row r="27">
          <cell r="A27" t="str">
            <v>CONCEPTION DES PROCESSUS DE DECOUPE ET D'EMBOUTISSAGE (BTS)</v>
          </cell>
          <cell r="C27">
            <v>1</v>
          </cell>
          <cell r="D27">
            <v>1</v>
          </cell>
          <cell r="H27">
            <v>2</v>
          </cell>
          <cell r="I27">
            <v>1</v>
          </cell>
          <cell r="J27">
            <v>1</v>
          </cell>
          <cell r="L27">
            <v>1</v>
          </cell>
          <cell r="M27">
            <v>1</v>
          </cell>
          <cell r="N27">
            <v>2</v>
          </cell>
        </row>
        <row r="28">
          <cell r="A28" t="str">
            <v>CONCEPTION DES PROCESSUS DE REALISATION DE PRODUITS BTS 1ERE ANNEE COMMUNE</v>
          </cell>
          <cell r="C28">
            <v>1</v>
          </cell>
          <cell r="D28">
            <v>1</v>
          </cell>
          <cell r="H28">
            <v>2</v>
          </cell>
          <cell r="I28">
            <v>1</v>
          </cell>
          <cell r="J28">
            <v>1</v>
          </cell>
          <cell r="L28">
            <v>1</v>
          </cell>
          <cell r="M28">
            <v>1</v>
          </cell>
          <cell r="N28">
            <v>2</v>
          </cell>
        </row>
        <row r="29">
          <cell r="A29" t="str">
            <v>CONCEPTION DES PROCESSUS DE REALISATION DE PRODUITS OPTION A PRODUCTION UNITAIRE (BTS)</v>
          </cell>
          <cell r="C29">
            <v>1</v>
          </cell>
          <cell r="D29">
            <v>1</v>
          </cell>
          <cell r="H29">
            <v>2</v>
          </cell>
          <cell r="I29">
            <v>1</v>
          </cell>
          <cell r="J29">
            <v>1</v>
          </cell>
          <cell r="L29">
            <v>1</v>
          </cell>
          <cell r="M29">
            <v>1</v>
          </cell>
          <cell r="N29">
            <v>2</v>
          </cell>
        </row>
        <row r="30">
          <cell r="A30" t="str">
            <v>CONCEPTION DES PROCESSUS DE REALISATION DE PRODUITS OPTION B PRODUCTION SERIELLE (BTS)</v>
          </cell>
          <cell r="C30">
            <v>1</v>
          </cell>
          <cell r="D30">
            <v>1</v>
          </cell>
          <cell r="H30">
            <v>2</v>
          </cell>
          <cell r="I30">
            <v>1</v>
          </cell>
          <cell r="J30">
            <v>1</v>
          </cell>
          <cell r="L30">
            <v>1</v>
          </cell>
          <cell r="M30">
            <v>1</v>
          </cell>
          <cell r="N30">
            <v>2</v>
          </cell>
        </row>
        <row r="31">
          <cell r="A31" t="str">
            <v>CONCEPTION ET INDUSTRIALISATION EN CONSTRUCTION NAVALE (BTS)</v>
          </cell>
          <cell r="C31">
            <v>1</v>
          </cell>
          <cell r="D31">
            <v>1</v>
          </cell>
          <cell r="H31">
            <v>2</v>
          </cell>
          <cell r="I31">
            <v>1</v>
          </cell>
          <cell r="J31">
            <v>1</v>
          </cell>
          <cell r="L31">
            <v>1</v>
          </cell>
          <cell r="M31">
            <v>1</v>
          </cell>
          <cell r="N31">
            <v>2</v>
          </cell>
        </row>
        <row r="32">
          <cell r="A32" t="str">
            <v>CONCEPTION ET INDUSTRIALISATION EN MICROTECHNIQUES (BTS)</v>
          </cell>
          <cell r="C32">
            <v>1</v>
          </cell>
          <cell r="D32">
            <v>1</v>
          </cell>
          <cell r="F32">
            <v>1</v>
          </cell>
          <cell r="G32">
            <v>1</v>
          </cell>
          <cell r="H32">
            <v>3</v>
          </cell>
          <cell r="N32">
            <v>2</v>
          </cell>
          <cell r="O32">
            <v>1</v>
          </cell>
        </row>
        <row r="33">
          <cell r="A33" t="str">
            <v>CONCEPTION ET REALISATION DE CARROSSERIE (BTS)</v>
          </cell>
          <cell r="C33">
            <v>1</v>
          </cell>
          <cell r="D33">
            <v>1</v>
          </cell>
          <cell r="H33">
            <v>2</v>
          </cell>
          <cell r="I33">
            <v>1</v>
          </cell>
          <cell r="J33">
            <v>1</v>
          </cell>
          <cell r="L33">
            <v>1</v>
          </cell>
          <cell r="M33">
            <v>1</v>
          </cell>
          <cell r="N33">
            <v>2</v>
          </cell>
        </row>
        <row r="34">
          <cell r="A34" t="str">
            <v>CONCEPTION ET REALISATION DES SYSTEMES AUTOMATIQUES (BTS)</v>
          </cell>
          <cell r="C34">
            <v>1</v>
          </cell>
          <cell r="D34">
            <v>1</v>
          </cell>
          <cell r="H34">
            <v>2</v>
          </cell>
          <cell r="I34">
            <v>1</v>
          </cell>
          <cell r="J34">
            <v>1</v>
          </cell>
          <cell r="L34">
            <v>1</v>
          </cell>
          <cell r="M34">
            <v>1</v>
          </cell>
          <cell r="N34">
            <v>2</v>
          </cell>
        </row>
        <row r="35">
          <cell r="A35" t="str">
            <v>CONCEPTION ET REALISATION EN CHAUDRONNERIE INDUSTRIELLE (BTS)</v>
          </cell>
          <cell r="C35">
            <v>1</v>
          </cell>
          <cell r="D35">
            <v>1</v>
          </cell>
          <cell r="H35">
            <v>2</v>
          </cell>
          <cell r="I35">
            <v>1</v>
          </cell>
          <cell r="J35">
            <v>1</v>
          </cell>
          <cell r="L35">
            <v>1</v>
          </cell>
          <cell r="M35">
            <v>1</v>
          </cell>
          <cell r="N35">
            <v>2</v>
          </cell>
        </row>
        <row r="36">
          <cell r="A36" t="str">
            <v>CONSTRUCTION NAVALE (BTS)</v>
          </cell>
          <cell r="C36">
            <v>1</v>
          </cell>
          <cell r="D36">
            <v>1</v>
          </cell>
          <cell r="H36">
            <v>2</v>
          </cell>
          <cell r="I36">
            <v>1</v>
          </cell>
          <cell r="J36">
            <v>1</v>
          </cell>
          <cell r="L36">
            <v>1</v>
          </cell>
          <cell r="M36">
            <v>1</v>
          </cell>
          <cell r="N36">
            <v>2</v>
          </cell>
        </row>
        <row r="37">
          <cell r="A37" t="str">
            <v>CONSTRUCTIONS METALLIQUES (BTS)</v>
          </cell>
          <cell r="C37">
            <v>1</v>
          </cell>
          <cell r="D37">
            <v>1</v>
          </cell>
          <cell r="H37">
            <v>2</v>
          </cell>
          <cell r="I37">
            <v>1</v>
          </cell>
          <cell r="J37">
            <v>1</v>
          </cell>
          <cell r="L37">
            <v>1</v>
          </cell>
          <cell r="M37">
            <v>1</v>
          </cell>
          <cell r="N37">
            <v>2</v>
          </cell>
        </row>
        <row r="38">
          <cell r="A38" t="str">
            <v>CONTROLE INDUSTRIEL ET REGULATION AUTOMATIQUE (BTS)</v>
          </cell>
          <cell r="C38">
            <v>1</v>
          </cell>
          <cell r="D38">
            <v>1</v>
          </cell>
          <cell r="E38">
            <v>1</v>
          </cell>
          <cell r="F38">
            <v>1</v>
          </cell>
          <cell r="G38">
            <v>2</v>
          </cell>
          <cell r="H38">
            <v>2</v>
          </cell>
          <cell r="P38">
            <v>2</v>
          </cell>
        </row>
        <row r="39">
          <cell r="A39" t="str">
            <v>CONTROLE, RAYONNEMENT IONISANTS, APPLICATION TECHNIQUE DE PROTECTION (BTS)</v>
          </cell>
        </row>
        <row r="40">
          <cell r="A40" t="str">
            <v>DESIGN DE COMMUNICATION : ESPACE ET VOLUME (BTS)</v>
          </cell>
        </row>
        <row r="41">
          <cell r="A41" t="str">
            <v>DESIGN DE MODE, TEXTILE ET ENVIRONNEMENT OPTION A : MODE</v>
          </cell>
        </row>
        <row r="42">
          <cell r="A42" t="str">
            <v>DESIGN DE MODE, TEXTILE ET ENVIRONNEMENT OPTION B : TEXTILE-MATERIAUX-SURFACE (BTS)</v>
          </cell>
        </row>
        <row r="43">
          <cell r="A43" t="str">
            <v>DESIGN DE PRODUITS (BTS)</v>
          </cell>
        </row>
        <row r="44">
          <cell r="A44" t="str">
            <v>DESIGN D'ESPACE (BTS)</v>
          </cell>
        </row>
        <row r="45">
          <cell r="A45" t="str">
            <v>DESIGN GRAPHIQUE OPTION A COMMUNICATION ET MEDIAS IMPRIMES (BTS)</v>
          </cell>
          <cell r="C45">
            <v>2</v>
          </cell>
          <cell r="D45">
            <v>1</v>
          </cell>
          <cell r="E45">
            <v>1</v>
          </cell>
          <cell r="H45">
            <v>1</v>
          </cell>
          <cell r="I45">
            <v>1</v>
          </cell>
          <cell r="J45">
            <v>1</v>
          </cell>
          <cell r="L45">
            <v>1</v>
          </cell>
          <cell r="M45">
            <v>1</v>
          </cell>
          <cell r="N45">
            <v>1</v>
          </cell>
        </row>
        <row r="46">
          <cell r="A46" t="str">
            <v>DESIGN GRAPHIQUE OPTION B COMMUNICATION ET MEDIAS NUMERIQUES (BTS)</v>
          </cell>
          <cell r="C46">
            <v>2</v>
          </cell>
          <cell r="D46">
            <v>1</v>
          </cell>
          <cell r="E46">
            <v>1</v>
          </cell>
          <cell r="H46">
            <v>1</v>
          </cell>
          <cell r="I46">
            <v>1</v>
          </cell>
          <cell r="J46">
            <v>1</v>
          </cell>
          <cell r="L46">
            <v>1</v>
          </cell>
          <cell r="M46">
            <v>1</v>
          </cell>
          <cell r="N46">
            <v>1</v>
          </cell>
        </row>
        <row r="47">
          <cell r="A47" t="str">
            <v>DEVELOPPEMENT ET REALISATION BOIS (BTS)</v>
          </cell>
          <cell r="C47">
            <v>1</v>
          </cell>
          <cell r="D47">
            <v>1</v>
          </cell>
          <cell r="H47">
            <v>2</v>
          </cell>
          <cell r="I47">
            <v>1</v>
          </cell>
          <cell r="J47">
            <v>1</v>
          </cell>
          <cell r="L47">
            <v>1</v>
          </cell>
          <cell r="M47">
            <v>1</v>
          </cell>
          <cell r="N47">
            <v>2</v>
          </cell>
        </row>
        <row r="48">
          <cell r="A48" t="str">
            <v>DIETETIQUE (BTS)</v>
          </cell>
          <cell r="C48">
            <v>2</v>
          </cell>
          <cell r="D48">
            <v>1</v>
          </cell>
          <cell r="G48">
            <v>1</v>
          </cell>
          <cell r="H48">
            <v>1</v>
          </cell>
          <cell r="K48">
            <v>1</v>
          </cell>
          <cell r="L48">
            <v>1</v>
          </cell>
          <cell r="M48">
            <v>1</v>
          </cell>
          <cell r="O48">
            <v>1</v>
          </cell>
          <cell r="Q48">
            <v>1</v>
          </cell>
        </row>
        <row r="49">
          <cell r="A49" t="str">
            <v>ECONOMIE SOCIALE ET FAMILIALE (BTS)</v>
          </cell>
          <cell r="C49">
            <v>2</v>
          </cell>
          <cell r="D49">
            <v>1</v>
          </cell>
          <cell r="E49">
            <v>1</v>
          </cell>
          <cell r="F49">
            <v>1</v>
          </cell>
          <cell r="G49">
            <v>1</v>
          </cell>
          <cell r="H49">
            <v>1</v>
          </cell>
          <cell r="J49">
            <v>1</v>
          </cell>
          <cell r="M49">
            <v>1</v>
          </cell>
          <cell r="R49">
            <v>1</v>
          </cell>
        </row>
        <row r="50">
          <cell r="A50" t="str">
            <v>EDITION (BTS)</v>
          </cell>
        </row>
        <row r="51">
          <cell r="A51" t="str">
            <v>ELECTROTECHNIQUE (BTS)</v>
          </cell>
          <cell r="C51">
            <v>1</v>
          </cell>
          <cell r="D51">
            <v>1</v>
          </cell>
          <cell r="G51">
            <v>1</v>
          </cell>
          <cell r="H51">
            <v>1</v>
          </cell>
          <cell r="J51">
            <v>1</v>
          </cell>
          <cell r="L51">
            <v>1</v>
          </cell>
          <cell r="O51">
            <v>2</v>
          </cell>
          <cell r="P51">
            <v>2</v>
          </cell>
        </row>
        <row r="52">
          <cell r="A52" t="str">
            <v>ENVELOPPE DES BATIMENTS : CONCEPTION ET REALISATION (BTS)</v>
          </cell>
          <cell r="D52">
            <v>1</v>
          </cell>
          <cell r="H52">
            <v>2</v>
          </cell>
          <cell r="I52">
            <v>1</v>
          </cell>
          <cell r="J52">
            <v>2</v>
          </cell>
          <cell r="K52">
            <v>1</v>
          </cell>
          <cell r="L52">
            <v>1</v>
          </cell>
          <cell r="N52">
            <v>1</v>
          </cell>
          <cell r="O52">
            <v>1</v>
          </cell>
        </row>
        <row r="53">
          <cell r="A53" t="str">
            <v>ENVELOPPE DU BATIMENT : FACADE, ETANCHEITE (BTS)</v>
          </cell>
          <cell r="D53">
            <v>1</v>
          </cell>
          <cell r="H53">
            <v>2</v>
          </cell>
          <cell r="I53">
            <v>1</v>
          </cell>
          <cell r="J53">
            <v>2</v>
          </cell>
          <cell r="K53">
            <v>1</v>
          </cell>
          <cell r="L53">
            <v>1</v>
          </cell>
          <cell r="N53">
            <v>1</v>
          </cell>
          <cell r="O53">
            <v>1</v>
          </cell>
        </row>
        <row r="54">
          <cell r="A54" t="str">
            <v>ENVIRONNEMENT NUCLEAIRE (BTS)</v>
          </cell>
        </row>
        <row r="55">
          <cell r="A55" t="str">
            <v>ETUDE ET REALISATION D'AGENCEMENT (BTS)</v>
          </cell>
        </row>
        <row r="56">
          <cell r="A56" t="str">
            <v>ETUDE ET REALISATION D'OUTILLAGES DE MISE EN FORME DES MATERIAUX (BTS)</v>
          </cell>
          <cell r="C56">
            <v>1</v>
          </cell>
          <cell r="D56">
            <v>1</v>
          </cell>
          <cell r="H56">
            <v>2</v>
          </cell>
          <cell r="I56">
            <v>1</v>
          </cell>
          <cell r="J56">
            <v>1</v>
          </cell>
          <cell r="L56">
            <v>1</v>
          </cell>
          <cell r="M56">
            <v>1</v>
          </cell>
          <cell r="N56">
            <v>2</v>
          </cell>
        </row>
        <row r="57">
          <cell r="A57" t="str">
            <v>ETUDES DE REALISATION D'UN PROJET DE COMMUNICATION BTS 1ERE ANNEE COMMUNE</v>
          </cell>
        </row>
        <row r="58">
          <cell r="A58" t="str">
            <v>ETUDES DE REALISATION D'UN PROJET DE COMMUNICATION, OPTION A : ETUDES DE REALISATION DE PRODUITS PLURIMEDIA (BTS)</v>
          </cell>
        </row>
        <row r="59">
          <cell r="A59" t="str">
            <v>ETUDES DE REALISATION D'UN PROJET DE COMMUNICATION, OPTION B : ETUDES DE REALISATION DE PRODUITS IMPRIMES (BTS)</v>
          </cell>
        </row>
        <row r="60">
          <cell r="A60" t="str">
            <v>ETUDES ET ECONOMIE DE LA CONSTRUCTION (BTS)</v>
          </cell>
          <cell r="C60">
            <v>1</v>
          </cell>
          <cell r="D60">
            <v>1</v>
          </cell>
          <cell r="H60">
            <v>2</v>
          </cell>
          <cell r="I60">
            <v>1</v>
          </cell>
          <cell r="J60">
            <v>1</v>
          </cell>
          <cell r="L60">
            <v>1</v>
          </cell>
          <cell r="M60">
            <v>1</v>
          </cell>
          <cell r="N60">
            <v>2</v>
          </cell>
        </row>
        <row r="61">
          <cell r="A61" t="str">
            <v>EUROPLASTICS ET COMPOSITES, OPTION CO : CONCEPTION OUTILLAGE (BTS)</v>
          </cell>
          <cell r="C61">
            <v>1</v>
          </cell>
          <cell r="D61">
            <v>1</v>
          </cell>
          <cell r="H61">
            <v>2</v>
          </cell>
          <cell r="I61">
            <v>1</v>
          </cell>
          <cell r="J61">
            <v>1</v>
          </cell>
          <cell r="L61">
            <v>1</v>
          </cell>
          <cell r="M61">
            <v>1</v>
          </cell>
          <cell r="N61">
            <v>2</v>
          </cell>
        </row>
        <row r="62">
          <cell r="A62" t="str">
            <v>EUROPLASTICS ET COMPOSITES, OPTION POP : PILOTAGE ET OPTIMISATION DE LA PRODUCTION (BTS)</v>
          </cell>
          <cell r="C62">
            <v>1</v>
          </cell>
          <cell r="D62">
            <v>1</v>
          </cell>
          <cell r="H62">
            <v>2</v>
          </cell>
          <cell r="I62">
            <v>1</v>
          </cell>
          <cell r="J62">
            <v>1</v>
          </cell>
          <cell r="L62">
            <v>1</v>
          </cell>
          <cell r="M62">
            <v>1</v>
          </cell>
          <cell r="N62">
            <v>2</v>
          </cell>
        </row>
        <row r="63">
          <cell r="A63" t="str">
            <v>FLUIDES-ENERGIES-DOMOTIQUE OPTION A GENIE CLIMATIQUE ET FLUIDIQUE (BTS)</v>
          </cell>
          <cell r="C63">
            <v>1</v>
          </cell>
          <cell r="D63">
            <v>1</v>
          </cell>
          <cell r="G63">
            <v>1</v>
          </cell>
          <cell r="H63">
            <v>1</v>
          </cell>
          <cell r="I63">
            <v>1</v>
          </cell>
          <cell r="J63">
            <v>1</v>
          </cell>
          <cell r="L63">
            <v>1</v>
          </cell>
          <cell r="O63">
            <v>1</v>
          </cell>
          <cell r="P63">
            <v>2</v>
          </cell>
        </row>
        <row r="64">
          <cell r="A64" t="str">
            <v>FLUIDES-ENERGIES-DOMOTIQUE OPTION B FROID ET CONDITIONNEMENT D'AIR (BTS)</v>
          </cell>
          <cell r="C64">
            <v>1</v>
          </cell>
          <cell r="D64">
            <v>1</v>
          </cell>
          <cell r="G64">
            <v>1</v>
          </cell>
          <cell r="H64">
            <v>1</v>
          </cell>
          <cell r="I64">
            <v>1</v>
          </cell>
          <cell r="J64">
            <v>1</v>
          </cell>
          <cell r="L64">
            <v>1</v>
          </cell>
          <cell r="O64">
            <v>1</v>
          </cell>
          <cell r="P64">
            <v>2</v>
          </cell>
        </row>
        <row r="65">
          <cell r="A65" t="str">
            <v>FLUIDES-ENERGIES-DOMOTIQUE OPTION C DOMOTIQUE ET BATIMENTS COMMUNICANTS (BTS)</v>
          </cell>
          <cell r="C65">
            <v>1</v>
          </cell>
          <cell r="D65">
            <v>1</v>
          </cell>
          <cell r="G65">
            <v>1</v>
          </cell>
          <cell r="H65">
            <v>1</v>
          </cell>
          <cell r="I65">
            <v>1</v>
          </cell>
          <cell r="J65">
            <v>1</v>
          </cell>
          <cell r="L65">
            <v>1</v>
          </cell>
          <cell r="O65">
            <v>1</v>
          </cell>
          <cell r="P65">
            <v>2</v>
          </cell>
        </row>
        <row r="66">
          <cell r="A66" t="str">
            <v>FONDERIE (BTS)</v>
          </cell>
          <cell r="C66">
            <v>1</v>
          </cell>
          <cell r="D66">
            <v>1</v>
          </cell>
          <cell r="H66">
            <v>2</v>
          </cell>
          <cell r="I66">
            <v>1</v>
          </cell>
          <cell r="J66">
            <v>1</v>
          </cell>
          <cell r="L66">
            <v>1</v>
          </cell>
          <cell r="M66">
            <v>1</v>
          </cell>
          <cell r="N66">
            <v>2</v>
          </cell>
        </row>
        <row r="67">
          <cell r="A67" t="str">
            <v>FORGE (BTS)</v>
          </cell>
          <cell r="C67">
            <v>1</v>
          </cell>
          <cell r="D67">
            <v>1</v>
          </cell>
          <cell r="H67">
            <v>2</v>
          </cell>
          <cell r="I67">
            <v>1</v>
          </cell>
          <cell r="J67">
            <v>1</v>
          </cell>
          <cell r="L67">
            <v>1</v>
          </cell>
          <cell r="M67">
            <v>1</v>
          </cell>
          <cell r="N67">
            <v>2</v>
          </cell>
        </row>
        <row r="68">
          <cell r="A68" t="str">
            <v>GEOLOGIE APPLIQUEE (BTS)</v>
          </cell>
        </row>
        <row r="69">
          <cell r="A69" t="str">
            <v>GEOMETRE TOPOGRAPHE (BTS)</v>
          </cell>
          <cell r="C69">
            <v>1</v>
          </cell>
          <cell r="D69">
            <v>1</v>
          </cell>
          <cell r="G69">
            <v>1</v>
          </cell>
          <cell r="H69">
            <v>2</v>
          </cell>
          <cell r="I69">
            <v>1</v>
          </cell>
          <cell r="J69">
            <v>1</v>
          </cell>
          <cell r="L69">
            <v>1</v>
          </cell>
          <cell r="N69">
            <v>2</v>
          </cell>
        </row>
        <row r="70">
          <cell r="A70" t="str">
            <v>HOTELLERIE RESTAURATION BTS ANNEE COMMUNE</v>
          </cell>
          <cell r="B70" t="str">
            <v>Tertiaire</v>
          </cell>
          <cell r="C70">
            <v>2</v>
          </cell>
          <cell r="D70">
            <v>2</v>
          </cell>
          <cell r="E70">
            <v>2</v>
          </cell>
          <cell r="F70">
            <v>2</v>
          </cell>
          <cell r="I70">
            <v>1</v>
          </cell>
          <cell r="J70">
            <v>1</v>
          </cell>
        </row>
        <row r="71">
          <cell r="A71" t="str">
            <v>HOTELLERIE, RESTAURATION OPTION A : MERCATIQUE ET GESTION HOTELIERE (BTS)</v>
          </cell>
          <cell r="B71" t="str">
            <v>Tertiaire</v>
          </cell>
          <cell r="C71">
            <v>2</v>
          </cell>
          <cell r="D71">
            <v>2</v>
          </cell>
          <cell r="E71">
            <v>2</v>
          </cell>
          <cell r="F71">
            <v>2</v>
          </cell>
          <cell r="I71">
            <v>1</v>
          </cell>
          <cell r="J71">
            <v>1</v>
          </cell>
        </row>
        <row r="72">
          <cell r="A72" t="str">
            <v>HOTELLERIE, RESTAURATION OPTION B : ART CULINAIRE, ART DE LA TABLE ET DU SERVICE (BTS)</v>
          </cell>
          <cell r="B72" t="str">
            <v>Tertiaire</v>
          </cell>
          <cell r="C72">
            <v>2</v>
          </cell>
          <cell r="D72">
            <v>2</v>
          </cell>
          <cell r="E72">
            <v>2</v>
          </cell>
          <cell r="F72">
            <v>2</v>
          </cell>
          <cell r="I72">
            <v>1</v>
          </cell>
          <cell r="J72">
            <v>1</v>
          </cell>
        </row>
        <row r="73">
          <cell r="A73" t="str">
            <v>INDUSTRIALISATION DES PRODUITS MECANIQUES (BTS)</v>
          </cell>
          <cell r="C73">
            <v>1</v>
          </cell>
          <cell r="D73">
            <v>1</v>
          </cell>
          <cell r="H73">
            <v>2</v>
          </cell>
          <cell r="I73">
            <v>1</v>
          </cell>
          <cell r="J73">
            <v>1</v>
          </cell>
          <cell r="L73">
            <v>1</v>
          </cell>
          <cell r="M73">
            <v>1</v>
          </cell>
          <cell r="N73">
            <v>2</v>
          </cell>
        </row>
        <row r="74">
          <cell r="A74" t="str">
            <v>INDUSTRIES CERAMIQUES (BTS)</v>
          </cell>
          <cell r="C74">
            <v>1</v>
          </cell>
          <cell r="D74">
            <v>1</v>
          </cell>
          <cell r="H74">
            <v>2</v>
          </cell>
          <cell r="I74">
            <v>1</v>
          </cell>
          <cell r="J74">
            <v>1</v>
          </cell>
          <cell r="L74">
            <v>1</v>
          </cell>
          <cell r="M74">
            <v>1</v>
          </cell>
          <cell r="N74">
            <v>2</v>
          </cell>
        </row>
        <row r="75">
          <cell r="A75" t="str">
            <v>INDUSTRIES DU CUIR BTS 1ERE ANNEE COMMUNE</v>
          </cell>
        </row>
        <row r="76">
          <cell r="A76" t="str">
            <v>INDUSTRIES DU CUIR OPTION 1 : TANNERIE MEGISSERIE (BTS)</v>
          </cell>
        </row>
        <row r="77">
          <cell r="A77" t="str">
            <v>INDUSTRIES PAPETIERES OPTION PRODUCTION DES PATES, PAPIERS ET CARTONS (BTS)</v>
          </cell>
        </row>
        <row r="78">
          <cell r="A78" t="str">
            <v>INDUSTRIES PAPETIERES OPTION TRANSFORMATION DES PAPIERS ET CARTONS (BTS)</v>
          </cell>
        </row>
        <row r="79">
          <cell r="A79" t="str">
            <v>INDUSTRIES PLASTIQUES EUROPLASTIC A REFERENTIEL EUROPEEN (BTS)</v>
          </cell>
          <cell r="C79">
            <v>1</v>
          </cell>
          <cell r="D79">
            <v>1</v>
          </cell>
          <cell r="H79">
            <v>2</v>
          </cell>
          <cell r="I79">
            <v>1</v>
          </cell>
          <cell r="J79">
            <v>1</v>
          </cell>
          <cell r="L79">
            <v>1</v>
          </cell>
          <cell r="M79">
            <v>1</v>
          </cell>
          <cell r="N79">
            <v>2</v>
          </cell>
        </row>
        <row r="80">
          <cell r="A80" t="str">
            <v>INNOVATION TEXTILE OPTION A STRUCTURES (BTS)</v>
          </cell>
        </row>
        <row r="81">
          <cell r="A81" t="str">
            <v>INNOVATION TEXTILE OPTION B TRAITEMENTS (BTS)</v>
          </cell>
        </row>
        <row r="82">
          <cell r="A82" t="str">
            <v>MAINTENANCE DES MATERIELS DE CONSTRUCTION ET DE MANUTENTION (BTS)</v>
          </cell>
          <cell r="C82">
            <v>1</v>
          </cell>
          <cell r="D82">
            <v>1</v>
          </cell>
          <cell r="H82">
            <v>2</v>
          </cell>
          <cell r="I82">
            <v>1</v>
          </cell>
          <cell r="J82">
            <v>1</v>
          </cell>
          <cell r="L82">
            <v>1</v>
          </cell>
          <cell r="M82">
            <v>1</v>
          </cell>
          <cell r="N82">
            <v>2</v>
          </cell>
        </row>
        <row r="83">
          <cell r="A83" t="str">
            <v>MAINTENANCE DES SYSTEMES ELECTRO-NAVALS (BTS)</v>
          </cell>
        </row>
        <row r="84">
          <cell r="A84" t="str">
            <v>MAINTENANCE DES SYSTEMES OPTION A SYSTEMES DE PRODUCTION (BTS)</v>
          </cell>
          <cell r="C84">
            <v>1</v>
          </cell>
          <cell r="D84">
            <v>1</v>
          </cell>
          <cell r="I84">
            <v>2</v>
          </cell>
          <cell r="J84">
            <v>2</v>
          </cell>
          <cell r="L84">
            <v>1</v>
          </cell>
          <cell r="O84">
            <v>1</v>
          </cell>
          <cell r="P84">
            <v>2</v>
          </cell>
        </row>
        <row r="85">
          <cell r="A85" t="str">
            <v>MAINTENANCE DES SYSTEMES OPTION B SYSTEMES ENERGETIQUES ET FLUIDIQUES (BTS)</v>
          </cell>
          <cell r="C85">
            <v>1</v>
          </cell>
          <cell r="D85">
            <v>1</v>
          </cell>
          <cell r="G85">
            <v>1</v>
          </cell>
          <cell r="I85">
            <v>1</v>
          </cell>
          <cell r="J85">
            <v>1</v>
          </cell>
          <cell r="L85">
            <v>1</v>
          </cell>
          <cell r="O85">
            <v>2</v>
          </cell>
          <cell r="P85">
            <v>2</v>
          </cell>
        </row>
        <row r="86">
          <cell r="A86" t="str">
            <v>MAINTENANCE DES SYSTEMES OPTION C SYSTEMES EOLIENS (BTS)</v>
          </cell>
          <cell r="C86">
            <v>1</v>
          </cell>
          <cell r="D86">
            <v>1</v>
          </cell>
          <cell r="G86">
            <v>1</v>
          </cell>
          <cell r="I86">
            <v>1</v>
          </cell>
          <cell r="J86">
            <v>1</v>
          </cell>
          <cell r="L86">
            <v>1</v>
          </cell>
          <cell r="O86">
            <v>2</v>
          </cell>
          <cell r="P86">
            <v>2</v>
          </cell>
        </row>
        <row r="87">
          <cell r="A87" t="str">
            <v>MAINTENANCE DES VEHICULES OPTION A VOITURES PARTICULIERES (BTS)</v>
          </cell>
          <cell r="C87">
            <v>1</v>
          </cell>
          <cell r="D87">
            <v>1</v>
          </cell>
          <cell r="H87">
            <v>2</v>
          </cell>
          <cell r="I87">
            <v>1</v>
          </cell>
          <cell r="J87">
            <v>1</v>
          </cell>
          <cell r="L87">
            <v>1</v>
          </cell>
          <cell r="M87">
            <v>1</v>
          </cell>
          <cell r="N87">
            <v>2</v>
          </cell>
        </row>
        <row r="88">
          <cell r="A88" t="str">
            <v>MAINTENANCE DES VEHICULES OPTION B VEHICULES DE TRANSPORT ROUTIER (BTS)</v>
          </cell>
          <cell r="C88">
            <v>1</v>
          </cell>
          <cell r="D88">
            <v>1</v>
          </cell>
          <cell r="H88">
            <v>2</v>
          </cell>
          <cell r="I88">
            <v>1</v>
          </cell>
          <cell r="J88">
            <v>1</v>
          </cell>
          <cell r="L88">
            <v>1</v>
          </cell>
          <cell r="M88">
            <v>1</v>
          </cell>
          <cell r="N88">
            <v>2</v>
          </cell>
        </row>
        <row r="89">
          <cell r="A89" t="str">
            <v>MAINTENANCE DES VEHICULES OPTION C MOTOCYCLES (BTS)</v>
          </cell>
          <cell r="C89">
            <v>1</v>
          </cell>
          <cell r="D89">
            <v>1</v>
          </cell>
          <cell r="H89">
            <v>2</v>
          </cell>
          <cell r="I89">
            <v>1</v>
          </cell>
          <cell r="J89">
            <v>1</v>
          </cell>
          <cell r="L89">
            <v>1</v>
          </cell>
          <cell r="M89">
            <v>1</v>
          </cell>
          <cell r="N89">
            <v>2</v>
          </cell>
        </row>
        <row r="90">
          <cell r="A90" t="str">
            <v>MAINTENANCE ET APRES-VENTE DES ENGINS DE TRAVAUX PUBLICS ET DE MANUTENTION (BTS)</v>
          </cell>
          <cell r="C90">
            <v>1</v>
          </cell>
          <cell r="D90">
            <v>1</v>
          </cell>
          <cell r="H90">
            <v>2</v>
          </cell>
          <cell r="I90">
            <v>1</v>
          </cell>
          <cell r="J90">
            <v>1</v>
          </cell>
          <cell r="L90">
            <v>1</v>
          </cell>
          <cell r="M90">
            <v>1</v>
          </cell>
          <cell r="N90">
            <v>2</v>
          </cell>
        </row>
        <row r="91">
          <cell r="A91" t="str">
            <v>MANAGEMENT DES UNITES COMMERCIALES (BTS)</v>
          </cell>
          <cell r="B91" t="str">
            <v>Tertiaire</v>
          </cell>
          <cell r="C91">
            <v>2</v>
          </cell>
          <cell r="D91">
            <v>2</v>
          </cell>
          <cell r="E91">
            <v>1</v>
          </cell>
          <cell r="F91">
            <v>1</v>
          </cell>
          <cell r="H91">
            <v>2</v>
          </cell>
          <cell r="L91">
            <v>2</v>
          </cell>
        </row>
        <row r="92">
          <cell r="A92" t="str">
            <v>METIERS DE LA CHIMIE (BTS)</v>
          </cell>
        </row>
        <row r="93">
          <cell r="A93" t="str">
            <v>METIERS DE LA COIFFURE (BTS)</v>
          </cell>
          <cell r="C93">
            <v>2</v>
          </cell>
          <cell r="D93">
            <v>2</v>
          </cell>
          <cell r="E93">
            <v>1</v>
          </cell>
          <cell r="F93">
            <v>1</v>
          </cell>
          <cell r="G93">
            <v>2</v>
          </cell>
          <cell r="H93">
            <v>1</v>
          </cell>
          <cell r="I93">
            <v>1</v>
          </cell>
        </row>
        <row r="94">
          <cell r="A94" t="str">
            <v>METIERS DE LA MODE-CHAUSSURE ET MAROQUINERIE (BTS)</v>
          </cell>
        </row>
        <row r="95">
          <cell r="A95" t="str">
            <v>METIERS DE LA MODE-VETEMENTS (BTS)</v>
          </cell>
        </row>
        <row r="96">
          <cell r="A96" t="str">
            <v>METIERS DE L'AUDIOVISUEL OPTION GESTION DE LA PRODUCTION (BTS)</v>
          </cell>
          <cell r="C96">
            <v>1</v>
          </cell>
          <cell r="D96">
            <v>1</v>
          </cell>
          <cell r="E96">
            <v>1</v>
          </cell>
          <cell r="F96">
            <v>1</v>
          </cell>
          <cell r="K96">
            <v>2</v>
          </cell>
          <cell r="L96">
            <v>1</v>
          </cell>
          <cell r="O96">
            <v>3</v>
          </cell>
        </row>
        <row r="97">
          <cell r="A97" t="str">
            <v>METIERS DE L'AUDIOVISUEL OPTION METIERS DE L'IMAGE (BTS)</v>
          </cell>
          <cell r="C97">
            <v>1</v>
          </cell>
          <cell r="D97">
            <v>1</v>
          </cell>
          <cell r="E97">
            <v>1</v>
          </cell>
          <cell r="F97">
            <v>1</v>
          </cell>
          <cell r="G97">
            <v>2</v>
          </cell>
          <cell r="H97">
            <v>2</v>
          </cell>
          <cell r="O97">
            <v>2</v>
          </cell>
        </row>
        <row r="98">
          <cell r="A98" t="str">
            <v>METIERS DE L'AUDIOVISUEL OPTION METIERS DU MONTAGE ET DE LA POSTPRODUCTION (BTS)</v>
          </cell>
          <cell r="C98">
            <v>2</v>
          </cell>
          <cell r="D98">
            <v>2</v>
          </cell>
          <cell r="E98">
            <v>1</v>
          </cell>
          <cell r="F98">
            <v>1</v>
          </cell>
          <cell r="G98">
            <v>1</v>
          </cell>
          <cell r="H98">
            <v>1</v>
          </cell>
          <cell r="L98">
            <v>1</v>
          </cell>
          <cell r="M98">
            <v>1</v>
          </cell>
        </row>
        <row r="99">
          <cell r="A99" t="str">
            <v>METIERS DE L'AUDIOVISUEL OPTION METIERS DU SON (BTS)</v>
          </cell>
          <cell r="C99">
            <v>1</v>
          </cell>
          <cell r="D99">
            <v>1</v>
          </cell>
          <cell r="E99">
            <v>1</v>
          </cell>
          <cell r="F99">
            <v>1</v>
          </cell>
          <cell r="G99">
            <v>2</v>
          </cell>
          <cell r="H99">
            <v>2</v>
          </cell>
          <cell r="M99">
            <v>1</v>
          </cell>
          <cell r="O99">
            <v>1</v>
          </cell>
        </row>
        <row r="100">
          <cell r="A100" t="str">
            <v>METIERS DE L'AUDIOVISUEL OPTION TECHNIQUES D'INGENIERIE ET EXPLOITATION DES EQUIPEMENTS (BTS)</v>
          </cell>
          <cell r="C100">
            <v>1</v>
          </cell>
          <cell r="D100">
            <v>1</v>
          </cell>
          <cell r="E100">
            <v>1</v>
          </cell>
          <cell r="F100">
            <v>1</v>
          </cell>
          <cell r="I100">
            <v>1</v>
          </cell>
          <cell r="J100">
            <v>1</v>
          </cell>
          <cell r="K100">
            <v>1</v>
          </cell>
          <cell r="L100">
            <v>1</v>
          </cell>
          <cell r="O100">
            <v>2</v>
          </cell>
        </row>
        <row r="101">
          <cell r="A101" t="str">
            <v>METIERS DE L'EAU (BTS)</v>
          </cell>
          <cell r="C101">
            <v>1</v>
          </cell>
          <cell r="D101">
            <v>1</v>
          </cell>
          <cell r="E101">
            <v>1</v>
          </cell>
          <cell r="G101">
            <v>1</v>
          </cell>
          <cell r="H101">
            <v>2</v>
          </cell>
          <cell r="L101">
            <v>1</v>
          </cell>
          <cell r="M101">
            <v>1</v>
          </cell>
          <cell r="O101">
            <v>1</v>
          </cell>
          <cell r="Q101">
            <v>1</v>
          </cell>
        </row>
        <row r="102">
          <cell r="A102" t="str">
            <v>METIERS DE L'ESTHETIQUE-COSMETIQUE-PARFUMERIE BTS 1ERE ANNEE COMMUNE</v>
          </cell>
          <cell r="C102">
            <v>1</v>
          </cell>
          <cell r="D102">
            <v>2</v>
          </cell>
          <cell r="E102">
            <v>1</v>
          </cell>
          <cell r="F102">
            <v>1</v>
          </cell>
          <cell r="G102">
            <v>1</v>
          </cell>
          <cell r="H102">
            <v>1</v>
          </cell>
          <cell r="I102">
            <v>1</v>
          </cell>
          <cell r="L102">
            <v>1</v>
          </cell>
          <cell r="M102">
            <v>1</v>
          </cell>
        </row>
        <row r="103">
          <cell r="A103" t="str">
            <v>METIERS DE L'ESTHETIQUE-COSMETIQUE-PARFUMERIE, OPTION A : MANAGEMENT (BTS)</v>
          </cell>
          <cell r="C103">
            <v>2</v>
          </cell>
          <cell r="D103">
            <v>2</v>
          </cell>
          <cell r="E103">
            <v>1</v>
          </cell>
          <cell r="F103">
            <v>1</v>
          </cell>
          <cell r="G103">
            <v>1</v>
          </cell>
          <cell r="H103">
            <v>1</v>
          </cell>
          <cell r="I103">
            <v>1</v>
          </cell>
          <cell r="L103">
            <v>1</v>
          </cell>
        </row>
        <row r="104">
          <cell r="A104" t="str">
            <v>METIERS DE L'ESTHETIQUE-COSMETIQUE-PARFUMERIE, OPTION B : FORMATION-MARQUES (BTS)</v>
          </cell>
          <cell r="C104">
            <v>1</v>
          </cell>
          <cell r="D104">
            <v>2</v>
          </cell>
          <cell r="E104">
            <v>1</v>
          </cell>
          <cell r="F104">
            <v>2</v>
          </cell>
          <cell r="G104">
            <v>1</v>
          </cell>
          <cell r="H104">
            <v>1</v>
          </cell>
          <cell r="I104">
            <v>1</v>
          </cell>
          <cell r="L104">
            <v>1</v>
          </cell>
        </row>
        <row r="105">
          <cell r="A105" t="str">
            <v>METIERS DE L'ESTHETIQUE-COSMETIQUE-PARFUMERIE, OPTION C : COSMETOLOGIE (BTS)</v>
          </cell>
          <cell r="C105">
            <v>1</v>
          </cell>
          <cell r="D105">
            <v>1</v>
          </cell>
          <cell r="G105">
            <v>1</v>
          </cell>
          <cell r="H105">
            <v>1</v>
          </cell>
          <cell r="I105">
            <v>1</v>
          </cell>
          <cell r="J105">
            <v>1</v>
          </cell>
          <cell r="K105">
            <v>1</v>
          </cell>
          <cell r="M105">
            <v>1</v>
          </cell>
          <cell r="O105">
            <v>1</v>
          </cell>
          <cell r="Q105">
            <v>1</v>
          </cell>
        </row>
        <row r="106">
          <cell r="A106" t="str">
            <v>METIERS DES SERVICES A L'ENVIRONNEMENT (BTS)</v>
          </cell>
          <cell r="C106">
            <v>1</v>
          </cell>
          <cell r="D106">
            <v>1</v>
          </cell>
          <cell r="E106">
            <v>1</v>
          </cell>
          <cell r="F106">
            <v>1</v>
          </cell>
          <cell r="G106">
            <v>1</v>
          </cell>
          <cell r="H106">
            <v>1</v>
          </cell>
          <cell r="I106">
            <v>1</v>
          </cell>
          <cell r="J106">
            <v>1</v>
          </cell>
          <cell r="L106">
            <v>1</v>
          </cell>
          <cell r="Q106">
            <v>1</v>
          </cell>
        </row>
        <row r="107">
          <cell r="A107" t="str">
            <v>METIERS DU GEOMETRE-TOPOGRAPHE ET DE LA MODELISATION NUMERIQUE (BTS)</v>
          </cell>
        </row>
        <row r="108">
          <cell r="A108" t="str">
            <v>MISE EN FORME DES MATERIAUX PAR FORGEAGE (BTS)</v>
          </cell>
          <cell r="C108">
            <v>1</v>
          </cell>
          <cell r="D108">
            <v>1</v>
          </cell>
          <cell r="H108">
            <v>2</v>
          </cell>
          <cell r="I108">
            <v>1</v>
          </cell>
          <cell r="J108">
            <v>1</v>
          </cell>
          <cell r="L108">
            <v>1</v>
          </cell>
          <cell r="M108">
            <v>1</v>
          </cell>
          <cell r="N108">
            <v>2</v>
          </cell>
        </row>
        <row r="109">
          <cell r="A109" t="str">
            <v>MOTEURS A COMBUSTION INTERNE (BTS)</v>
          </cell>
          <cell r="C109">
            <v>1</v>
          </cell>
          <cell r="D109">
            <v>1</v>
          </cell>
          <cell r="H109">
            <v>2</v>
          </cell>
          <cell r="I109">
            <v>1</v>
          </cell>
          <cell r="J109">
            <v>1</v>
          </cell>
          <cell r="L109">
            <v>1</v>
          </cell>
          <cell r="M109">
            <v>1</v>
          </cell>
          <cell r="N109">
            <v>2</v>
          </cell>
        </row>
        <row r="110">
          <cell r="A110" t="str">
            <v>NEGOCIATION ET RELATION CLIENT (BTS)</v>
          </cell>
          <cell r="B110" t="str">
            <v>Tertiaire</v>
          </cell>
          <cell r="C110">
            <v>1</v>
          </cell>
          <cell r="D110">
            <v>1</v>
          </cell>
          <cell r="I110">
            <v>2</v>
          </cell>
          <cell r="J110">
            <v>1</v>
          </cell>
          <cell r="M110">
            <v>2</v>
          </cell>
          <cell r="N110">
            <v>1</v>
          </cell>
          <cell r="Q110">
            <v>1</v>
          </cell>
          <cell r="R110">
            <v>1</v>
          </cell>
        </row>
        <row r="111">
          <cell r="A111" t="str">
            <v>NOTARIAT (BTS)</v>
          </cell>
          <cell r="B111" t="str">
            <v>Tertiaire</v>
          </cell>
          <cell r="C111">
            <v>4</v>
          </cell>
          <cell r="D111">
            <v>4</v>
          </cell>
          <cell r="E111">
            <v>1</v>
          </cell>
          <cell r="F111">
            <v>1</v>
          </cell>
        </row>
        <row r="112">
          <cell r="A112" t="str">
            <v>OPTICIEN LUNETIER (BTS)</v>
          </cell>
          <cell r="C112">
            <v>2</v>
          </cell>
          <cell r="D112">
            <v>2</v>
          </cell>
          <cell r="G112">
            <v>2</v>
          </cell>
          <cell r="H112">
            <v>2</v>
          </cell>
          <cell r="P112">
            <v>2</v>
          </cell>
        </row>
        <row r="113">
          <cell r="A113" t="str">
            <v>PECHE ET GESTION DE L'ENVIRONNEMENT MARIN (BTS)</v>
          </cell>
        </row>
        <row r="114">
          <cell r="A114" t="str">
            <v>PEINTURES ENCRES ET ADHESIFS (BTS)</v>
          </cell>
        </row>
        <row r="115">
          <cell r="A115" t="str">
            <v>PHOTOGRAPHIE (BTS)</v>
          </cell>
        </row>
        <row r="116">
          <cell r="A116" t="str">
            <v>PILOTAGES DE PROCEDES (BTS)</v>
          </cell>
        </row>
        <row r="117">
          <cell r="A117" t="str">
            <v>PODO-ORTHESISTE (BTS)</v>
          </cell>
          <cell r="C117">
            <v>1</v>
          </cell>
          <cell r="D117">
            <v>1</v>
          </cell>
          <cell r="E117">
            <v>1</v>
          </cell>
          <cell r="F117">
            <v>1</v>
          </cell>
          <cell r="G117">
            <v>1</v>
          </cell>
          <cell r="H117">
            <v>2</v>
          </cell>
          <cell r="I117">
            <v>2</v>
          </cell>
          <cell r="K117">
            <v>1</v>
          </cell>
        </row>
        <row r="118">
          <cell r="A118" t="str">
            <v>PROFESSIONS IMMOBILIERES (BTS)</v>
          </cell>
          <cell r="B118" t="str">
            <v>Tertiaire</v>
          </cell>
          <cell r="C118">
            <v>3</v>
          </cell>
          <cell r="D118">
            <v>3</v>
          </cell>
          <cell r="E118">
            <v>3</v>
          </cell>
          <cell r="F118">
            <v>1</v>
          </cell>
        </row>
        <row r="119">
          <cell r="A119" t="str">
            <v>PROTHESISTE DENTAIRE (BTS)</v>
          </cell>
          <cell r="C119">
            <v>1</v>
          </cell>
          <cell r="D119">
            <v>1</v>
          </cell>
          <cell r="E119">
            <v>1</v>
          </cell>
          <cell r="F119">
            <v>1</v>
          </cell>
          <cell r="G119">
            <v>1</v>
          </cell>
          <cell r="H119">
            <v>2</v>
          </cell>
          <cell r="I119">
            <v>2</v>
          </cell>
          <cell r="K119">
            <v>1</v>
          </cell>
        </row>
        <row r="120">
          <cell r="A120" t="str">
            <v>PROTHESISTE ORTHESISTE (BTS)</v>
          </cell>
          <cell r="C120">
            <v>1</v>
          </cell>
          <cell r="D120">
            <v>1</v>
          </cell>
          <cell r="E120">
            <v>1</v>
          </cell>
          <cell r="F120">
            <v>1</v>
          </cell>
          <cell r="G120">
            <v>1</v>
          </cell>
          <cell r="H120">
            <v>2</v>
          </cell>
          <cell r="I120">
            <v>2</v>
          </cell>
          <cell r="K120">
            <v>1</v>
          </cell>
        </row>
        <row r="121">
          <cell r="A121" t="str">
            <v>QUALITE DANS LES INDUSTRIES ALIMENTAIRES ET LES BIO INDUSTRIES (BTS)</v>
          </cell>
        </row>
        <row r="122">
          <cell r="A122" t="str">
            <v>RESPONSABLE DE L'HEBERGEMENT A REFERENTIEL COMMUN EUROPEEN (BTS)</v>
          </cell>
          <cell r="B122" t="str">
            <v>Tertiaire</v>
          </cell>
          <cell r="C122">
            <v>1</v>
          </cell>
          <cell r="D122">
            <v>1</v>
          </cell>
          <cell r="E122">
            <v>2</v>
          </cell>
          <cell r="F122">
            <v>2</v>
          </cell>
          <cell r="I122">
            <v>2</v>
          </cell>
          <cell r="J122">
            <v>2</v>
          </cell>
        </row>
        <row r="123">
          <cell r="A123" t="str">
            <v>SERVICES ET PRESTATIONS DES SECTEURS SANITAIRE ET SOCIAL (BTS)</v>
          </cell>
          <cell r="C123">
            <v>2</v>
          </cell>
          <cell r="D123">
            <v>1</v>
          </cell>
          <cell r="E123">
            <v>1</v>
          </cell>
          <cell r="F123">
            <v>1</v>
          </cell>
          <cell r="G123">
            <v>1</v>
          </cell>
          <cell r="H123">
            <v>1</v>
          </cell>
          <cell r="K123">
            <v>1</v>
          </cell>
          <cell r="L123">
            <v>1</v>
          </cell>
          <cell r="N123">
            <v>1</v>
          </cell>
        </row>
        <row r="124">
          <cell r="A124" t="str">
            <v>SERVICES INFORMATIQUES AUX ORGANISATIONS BTS 1ERE ANNEE</v>
          </cell>
          <cell r="B124" t="str">
            <v>Tertiaire</v>
          </cell>
          <cell r="C124">
            <v>1</v>
          </cell>
          <cell r="D124">
            <v>1</v>
          </cell>
          <cell r="E124">
            <v>1</v>
          </cell>
          <cell r="F124">
            <v>1</v>
          </cell>
          <cell r="G124">
            <v>3</v>
          </cell>
          <cell r="H124">
            <v>3</v>
          </cell>
        </row>
        <row r="125">
          <cell r="A125" t="str">
            <v>SERVICES INFORMATIQUES AUX ORGANISATIONS OPTION A SOLUTIONS D'INFRASTRUCTURE, SYSTEMES ET RESEAUX (BTS)</v>
          </cell>
          <cell r="B125" t="str">
            <v>Tertiaire</v>
          </cell>
          <cell r="C125">
            <v>1</v>
          </cell>
          <cell r="D125">
            <v>1</v>
          </cell>
          <cell r="E125">
            <v>1</v>
          </cell>
          <cell r="F125">
            <v>1</v>
          </cell>
          <cell r="G125">
            <v>3</v>
          </cell>
          <cell r="H125">
            <v>3</v>
          </cell>
        </row>
        <row r="126">
          <cell r="A126" t="str">
            <v>SERVICES INFORMATIQUES AUX ORGANISATIONS OPTION B SOLUTIONS LOGICIELLES ET APPLICATIONS METIERS (BTS)</v>
          </cell>
          <cell r="B126" t="str">
            <v>Tertiaire</v>
          </cell>
          <cell r="C126">
            <v>1</v>
          </cell>
          <cell r="D126">
            <v>1</v>
          </cell>
          <cell r="E126">
            <v>1</v>
          </cell>
          <cell r="F126">
            <v>1</v>
          </cell>
          <cell r="G126">
            <v>3</v>
          </cell>
          <cell r="H126">
            <v>3</v>
          </cell>
        </row>
        <row r="127">
          <cell r="A127" t="str">
            <v>SYSTEMES CONSTRUCTIFS BOIS ET HABITAT (BTS)</v>
          </cell>
          <cell r="C127">
            <v>1</v>
          </cell>
          <cell r="D127">
            <v>1</v>
          </cell>
          <cell r="H127">
            <v>2</v>
          </cell>
          <cell r="I127">
            <v>1</v>
          </cell>
          <cell r="J127">
            <v>1</v>
          </cell>
          <cell r="L127">
            <v>1</v>
          </cell>
          <cell r="M127">
            <v>1</v>
          </cell>
          <cell r="N127">
            <v>2</v>
          </cell>
        </row>
        <row r="128">
          <cell r="A128" t="str">
            <v>SYSTEMES NUMERIQUES OPTION A : INFORMATIQUE ET RESEAUX (BTS)</v>
          </cell>
          <cell r="C128">
            <v>1</v>
          </cell>
          <cell r="D128">
            <v>1</v>
          </cell>
          <cell r="H128">
            <v>1</v>
          </cell>
          <cell r="I128">
            <v>1</v>
          </cell>
          <cell r="J128">
            <v>1</v>
          </cell>
          <cell r="L128">
            <v>1</v>
          </cell>
          <cell r="M128">
            <v>1</v>
          </cell>
          <cell r="N128">
            <v>1</v>
          </cell>
          <cell r="O128">
            <v>1</v>
          </cell>
          <cell r="P128">
            <v>1</v>
          </cell>
        </row>
        <row r="129">
          <cell r="A129" t="str">
            <v>SYSTEMES NUMERIQUES OPTION B : ELECTRONIQUE ET COMMUNICATIONS (BTS)</v>
          </cell>
          <cell r="C129">
            <v>1</v>
          </cell>
          <cell r="D129">
            <v>1</v>
          </cell>
          <cell r="H129">
            <v>1</v>
          </cell>
          <cell r="I129">
            <v>1</v>
          </cell>
          <cell r="J129">
            <v>1</v>
          </cell>
          <cell r="L129">
            <v>1</v>
          </cell>
          <cell r="M129">
            <v>1</v>
          </cell>
          <cell r="N129">
            <v>1</v>
          </cell>
          <cell r="O129">
            <v>1</v>
          </cell>
          <cell r="P129">
            <v>1</v>
          </cell>
        </row>
        <row r="130">
          <cell r="A130" t="str">
            <v>SYSTEMES PHOTONIQUES (BTS)</v>
          </cell>
        </row>
        <row r="131">
          <cell r="A131" t="str">
            <v>TECHNICO-COMMERCIAL (BTS)</v>
          </cell>
          <cell r="B131" t="str">
            <v>Tertiaire</v>
          </cell>
          <cell r="C131">
            <v>2</v>
          </cell>
          <cell r="D131">
            <v>2</v>
          </cell>
          <cell r="G131">
            <v>2</v>
          </cell>
          <cell r="H131">
            <v>2</v>
          </cell>
          <cell r="J131">
            <v>2</v>
          </cell>
        </row>
        <row r="132">
          <cell r="A132" t="str">
            <v>TECHNIQUES ET SERVICES EN MATERIELS AGRICOLES (BTS)</v>
          </cell>
        </row>
        <row r="133">
          <cell r="A133" t="str">
            <v>TECHNIQUES PHYSIQUES POUR L'INDUSTRIE ET LE LABORATOIRE (BTS)</v>
          </cell>
        </row>
        <row r="134">
          <cell r="A134" t="str">
            <v>TOURISME (BTS)</v>
          </cell>
          <cell r="B134" t="str">
            <v>Tertiaire</v>
          </cell>
          <cell r="C134">
            <v>3</v>
          </cell>
          <cell r="D134">
            <v>3</v>
          </cell>
          <cell r="E134">
            <v>2</v>
          </cell>
          <cell r="F134">
            <v>2</v>
          </cell>
        </row>
        <row r="135">
          <cell r="A135" t="str">
            <v>TRAITEMENT DES MATERIAUX BTS 1ERE ANNEE COMMUNE</v>
          </cell>
        </row>
        <row r="136">
          <cell r="A136" t="str">
            <v>TRAITEMENTS DES MATERIAUX OPTION A : TRAITEMENTS THERMIQUES (BTS)</v>
          </cell>
        </row>
        <row r="137">
          <cell r="A137" t="str">
            <v>TRAITEMENTS DES MATERIAUX OPTION B : TRAITEMENTS DE SURFACES (BTS)</v>
          </cell>
        </row>
        <row r="138">
          <cell r="A138" t="str">
            <v>TRANSPORT ET PRESTATION LOGISTIQUES (BTS)</v>
          </cell>
          <cell r="B138" t="str">
            <v>Tertiaire</v>
          </cell>
          <cell r="C138">
            <v>1</v>
          </cell>
          <cell r="D138">
            <v>1</v>
          </cell>
          <cell r="I138">
            <v>1</v>
          </cell>
          <cell r="J138">
            <v>1</v>
          </cell>
          <cell r="K138">
            <v>1</v>
          </cell>
          <cell r="L138">
            <v>1</v>
          </cell>
          <cell r="M138">
            <v>1</v>
          </cell>
          <cell r="N138">
            <v>1</v>
          </cell>
          <cell r="O138">
            <v>1</v>
          </cell>
          <cell r="Q138">
            <v>1</v>
          </cell>
        </row>
        <row r="139">
          <cell r="A139" t="str">
            <v>TRAVAUX PUBLICS (BTS)</v>
          </cell>
          <cell r="D139">
            <v>1</v>
          </cell>
          <cell r="H139">
            <v>2</v>
          </cell>
          <cell r="I139">
            <v>1</v>
          </cell>
          <cell r="J139">
            <v>2</v>
          </cell>
          <cell r="K139">
            <v>1</v>
          </cell>
          <cell r="L139">
            <v>1</v>
          </cell>
          <cell r="N139">
            <v>1</v>
          </cell>
          <cell r="O139">
            <v>1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I63"/>
  <sheetViews>
    <sheetView tabSelected="1" view="pageLayout" zoomScale="180" zoomScaleNormal="172" zoomScalePageLayoutView="180" workbookViewId="0">
      <selection activeCell="K38" sqref="K38:N38"/>
    </sheetView>
  </sheetViews>
  <sheetFormatPr baseColWidth="10" defaultColWidth="11.28515625" defaultRowHeight="15"/>
  <cols>
    <col min="1" max="1" width="6.28515625" style="5" customWidth="1"/>
    <col min="2" max="3" width="7.28515625" style="5" customWidth="1"/>
    <col min="4" max="4" width="6.28515625" style="5" customWidth="1"/>
    <col min="5" max="5" width="6" style="5" customWidth="1"/>
    <col min="6" max="7" width="6.28515625" style="5" customWidth="1"/>
    <col min="8" max="8" width="5.7109375" style="5" customWidth="1"/>
    <col min="9" max="9" width="7" style="5" customWidth="1"/>
    <col min="10" max="10" width="11.42578125" style="5" customWidth="1"/>
    <col min="11" max="14" width="3.42578125" style="5" customWidth="1"/>
    <col min="15" max="15" width="9.85546875" style="5" hidden="1" customWidth="1"/>
    <col min="16" max="16" width="15.7109375" style="5" hidden="1" customWidth="1"/>
    <col min="17" max="17" width="6.7109375" style="5" hidden="1" customWidth="1"/>
    <col min="18" max="18" width="11.7109375" style="5" hidden="1" customWidth="1"/>
    <col min="19" max="19" width="7.28515625" style="5" hidden="1" customWidth="1"/>
    <col min="20" max="20" width="9.28515625" style="5" hidden="1" customWidth="1"/>
    <col min="21" max="21" width="6.85546875" style="5" hidden="1" customWidth="1"/>
    <col min="22" max="22" width="11.7109375" style="5" hidden="1" customWidth="1"/>
    <col min="23" max="23" width="4.85546875" style="5" hidden="1" customWidth="1"/>
    <col min="24" max="24" width="1.42578125" style="5" customWidth="1"/>
    <col min="25" max="25" width="10.28515625" style="5" customWidth="1"/>
    <col min="26" max="26" width="8.7109375" style="5" customWidth="1"/>
    <col min="27" max="27" width="4.85546875" style="5" customWidth="1"/>
    <col min="28" max="28" width="9.28515625" style="5" customWidth="1"/>
    <col min="29" max="32" width="4.85546875" style="5" customWidth="1"/>
    <col min="33" max="33" width="7.28515625" style="5" customWidth="1"/>
    <col min="34" max="34" width="4.85546875" style="5" customWidth="1"/>
    <col min="35" max="35" width="10.7109375" style="5" customWidth="1"/>
    <col min="36" max="96" width="4.85546875" style="5" customWidth="1"/>
    <col min="97" max="16384" width="11.28515625" style="5"/>
  </cols>
  <sheetData>
    <row r="1" spans="1:35" ht="24.95" customHeight="1">
      <c r="A1" s="63" t="s">
        <v>0</v>
      </c>
      <c r="B1" s="283" t="s">
        <v>249</v>
      </c>
      <c r="C1" s="284"/>
      <c r="D1" s="268" t="s">
        <v>1</v>
      </c>
      <c r="E1" s="268"/>
      <c r="F1" s="269" t="s">
        <v>288</v>
      </c>
      <c r="G1" s="269"/>
      <c r="H1" s="269"/>
      <c r="I1" s="269"/>
      <c r="J1" s="269"/>
      <c r="K1" s="269"/>
      <c r="L1" s="2"/>
      <c r="M1" s="2"/>
      <c r="N1" s="2"/>
      <c r="O1" s="296" t="s">
        <v>6</v>
      </c>
      <c r="P1" s="296"/>
      <c r="Q1" s="296"/>
      <c r="R1" s="296"/>
      <c r="S1" s="286" t="s">
        <v>4</v>
      </c>
      <c r="U1" s="285" t="s">
        <v>5</v>
      </c>
      <c r="X1" s="80"/>
    </row>
    <row r="2" spans="1:35" ht="24.95" customHeight="1">
      <c r="A2" s="64" t="s">
        <v>2</v>
      </c>
      <c r="B2" s="283" t="s">
        <v>250</v>
      </c>
      <c r="C2" s="284"/>
      <c r="D2" s="268" t="s">
        <v>295</v>
      </c>
      <c r="E2" s="268"/>
      <c r="F2" s="279" t="s">
        <v>340</v>
      </c>
      <c r="G2" s="279"/>
      <c r="H2" s="279"/>
      <c r="I2" s="279"/>
      <c r="J2" s="279"/>
      <c r="K2" s="279"/>
      <c r="L2" s="2"/>
      <c r="M2" s="2"/>
      <c r="N2" s="2"/>
      <c r="O2" s="2"/>
      <c r="P2" s="2"/>
      <c r="S2" s="286"/>
      <c r="U2" s="285"/>
      <c r="X2" s="81"/>
    </row>
    <row r="3" spans="1:35" ht="24.95" customHeight="1">
      <c r="A3" s="83"/>
      <c r="B3" s="85"/>
      <c r="C3" s="85"/>
      <c r="D3" s="84"/>
      <c r="E3" s="84"/>
      <c r="F3" s="85"/>
      <c r="G3" s="85"/>
      <c r="H3" s="85"/>
      <c r="I3" s="85"/>
      <c r="J3" s="85"/>
      <c r="K3" s="85"/>
      <c r="L3" s="2"/>
      <c r="M3" s="2"/>
      <c r="N3" s="2"/>
      <c r="O3" s="2"/>
      <c r="P3" s="2"/>
      <c r="S3" s="286"/>
      <c r="U3" s="285"/>
      <c r="X3" s="81"/>
    </row>
    <row r="4" spans="1:35" ht="24.95" customHeight="1">
      <c r="A4" s="83"/>
      <c r="B4" s="85"/>
      <c r="C4" s="85"/>
      <c r="D4" s="84"/>
      <c r="E4" s="84"/>
      <c r="F4" s="85"/>
      <c r="G4" s="85"/>
      <c r="H4" s="85"/>
      <c r="I4" s="85"/>
      <c r="J4" s="85"/>
      <c r="K4" s="85"/>
      <c r="L4" s="2"/>
      <c r="M4" s="2"/>
      <c r="N4" s="2"/>
      <c r="O4" s="2"/>
      <c r="P4" s="2"/>
      <c r="S4" s="286"/>
      <c r="U4" s="285"/>
      <c r="X4" s="81"/>
    </row>
    <row r="5" spans="1:35" ht="15" customHeight="1" thickBot="1">
      <c r="A5" s="3"/>
      <c r="B5" s="2"/>
      <c r="C5" s="2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S5" s="286"/>
      <c r="U5" s="285"/>
    </row>
    <row r="6" spans="1:35" ht="15" customHeight="1" thickBot="1">
      <c r="A6" s="251" t="s">
        <v>289</v>
      </c>
      <c r="B6" s="252"/>
      <c r="C6" s="252"/>
      <c r="D6" s="252"/>
      <c r="E6" s="252"/>
      <c r="F6" s="252"/>
      <c r="G6" s="252"/>
      <c r="H6" s="252"/>
      <c r="I6" s="252"/>
      <c r="J6" s="253"/>
      <c r="K6" s="24">
        <v>1</v>
      </c>
      <c r="L6" s="25">
        <v>2</v>
      </c>
      <c r="M6" s="25">
        <v>3</v>
      </c>
      <c r="N6" s="26">
        <v>4</v>
      </c>
      <c r="O6" s="6">
        <v>0.125</v>
      </c>
      <c r="P6" s="3">
        <f>106*O6</f>
        <v>13.25</v>
      </c>
      <c r="R6" s="5" t="e">
        <f>(P6/Q11)*R11</f>
        <v>#REF!</v>
      </c>
      <c r="S6" s="286"/>
      <c r="U6" s="285"/>
      <c r="X6" s="27"/>
      <c r="Z6" s="28"/>
      <c r="AA6" s="28"/>
      <c r="AB6" s="28"/>
      <c r="AC6" s="28"/>
    </row>
    <row r="7" spans="1:35" ht="27" customHeight="1">
      <c r="A7" s="257" t="s">
        <v>260</v>
      </c>
      <c r="B7" s="264"/>
      <c r="C7" s="254" t="s">
        <v>259</v>
      </c>
      <c r="D7" s="255"/>
      <c r="E7" s="255"/>
      <c r="F7" s="255"/>
      <c r="G7" s="255"/>
      <c r="H7" s="255"/>
      <c r="I7" s="255"/>
      <c r="J7" s="256"/>
      <c r="K7" s="42"/>
      <c r="L7" s="43"/>
      <c r="M7" s="43"/>
      <c r="N7" s="44"/>
      <c r="O7" s="7"/>
      <c r="P7" s="7"/>
      <c r="Q7" s="3"/>
      <c r="S7" s="5" t="e">
        <f>IF((#REF!&gt;=2),1)</f>
        <v>#REF!</v>
      </c>
      <c r="U7" s="5" t="e">
        <f>IF((#REF!&gt;=3),1)</f>
        <v>#REF!</v>
      </c>
      <c r="X7" s="29"/>
      <c r="Y7" s="30"/>
      <c r="Z7" s="30"/>
      <c r="AH7" s="31"/>
      <c r="AI7" s="32"/>
    </row>
    <row r="8" spans="1:35" ht="27" customHeight="1" thickBot="1">
      <c r="A8" s="259"/>
      <c r="B8" s="267"/>
      <c r="C8" s="280" t="s">
        <v>274</v>
      </c>
      <c r="D8" s="281"/>
      <c r="E8" s="281"/>
      <c r="F8" s="281"/>
      <c r="G8" s="281"/>
      <c r="H8" s="281"/>
      <c r="I8" s="281"/>
      <c r="J8" s="282"/>
      <c r="K8" s="34"/>
      <c r="L8" s="35"/>
      <c r="M8" s="35"/>
      <c r="N8" s="36"/>
      <c r="O8" s="7"/>
      <c r="P8" s="7"/>
      <c r="Q8" s="3"/>
      <c r="S8" s="5" t="e">
        <f>IF((#REF!&gt;=2),1)</f>
        <v>#REF!</v>
      </c>
      <c r="U8" s="5" t="e">
        <f>IF((#REF!&gt;=3),1)</f>
        <v>#REF!</v>
      </c>
      <c r="X8" s="33"/>
      <c r="Z8" s="30"/>
      <c r="AH8" s="31"/>
      <c r="AI8" s="32"/>
    </row>
    <row r="9" spans="1:35" ht="27" customHeight="1">
      <c r="A9" s="257" t="s">
        <v>261</v>
      </c>
      <c r="B9" s="264"/>
      <c r="C9" s="254" t="s">
        <v>262</v>
      </c>
      <c r="D9" s="255"/>
      <c r="E9" s="255"/>
      <c r="F9" s="255"/>
      <c r="G9" s="255"/>
      <c r="H9" s="255"/>
      <c r="I9" s="255"/>
      <c r="J9" s="256"/>
      <c r="K9" s="48"/>
      <c r="L9" s="49"/>
      <c r="M9" s="49"/>
      <c r="N9" s="50"/>
      <c r="O9" s="7"/>
      <c r="P9" s="7"/>
      <c r="Q9" s="3"/>
      <c r="S9" s="5" t="e">
        <f>IF((#REF!&gt;=2),1)</f>
        <v>#REF!</v>
      </c>
      <c r="U9" s="5" t="e">
        <f>IF((#REF!&gt;=3),1)</f>
        <v>#REF!</v>
      </c>
      <c r="X9" s="30"/>
      <c r="Y9" s="30"/>
      <c r="Z9" s="30"/>
      <c r="AH9" s="31"/>
      <c r="AI9" s="32"/>
    </row>
    <row r="10" spans="1:35" ht="36.75" customHeight="1" thickBot="1">
      <c r="A10" s="259"/>
      <c r="B10" s="267"/>
      <c r="C10" s="280" t="s">
        <v>263</v>
      </c>
      <c r="D10" s="281"/>
      <c r="E10" s="281"/>
      <c r="F10" s="281"/>
      <c r="G10" s="281"/>
      <c r="H10" s="281"/>
      <c r="I10" s="281"/>
      <c r="J10" s="282"/>
      <c r="K10" s="34"/>
      <c r="L10" s="35"/>
      <c r="M10" s="35"/>
      <c r="N10" s="36"/>
      <c r="O10" s="7"/>
      <c r="P10" s="7"/>
      <c r="Q10" s="3"/>
      <c r="X10" s="30"/>
      <c r="Y10" s="30"/>
      <c r="Z10" s="30"/>
      <c r="AH10" s="31"/>
      <c r="AI10" s="32"/>
    </row>
    <row r="11" spans="1:35" ht="14.25" customHeight="1" thickBot="1">
      <c r="A11" s="41"/>
      <c r="B11" s="3"/>
      <c r="C11" s="3"/>
      <c r="D11" s="3"/>
      <c r="E11" s="3"/>
      <c r="F11" s="3"/>
      <c r="G11" s="3"/>
      <c r="H11" s="3"/>
      <c r="I11" s="3"/>
      <c r="J11" s="23"/>
      <c r="K11" s="8"/>
      <c r="L11" s="7"/>
      <c r="M11" s="9"/>
      <c r="N11" s="10"/>
      <c r="O11" s="11"/>
      <c r="P11" s="11"/>
      <c r="Q11" s="3">
        <v>16</v>
      </c>
      <c r="R11" s="5" t="e">
        <f>SUM(#REF!)</f>
        <v>#REF!</v>
      </c>
      <c r="S11" s="5" t="e">
        <f>SUM(S7:S10)</f>
        <v>#REF!</v>
      </c>
      <c r="T11" s="5" t="e">
        <f>IF((S11=4),1)</f>
        <v>#REF!</v>
      </c>
      <c r="U11" s="5" t="e">
        <f>SUM(U7:U10)</f>
        <v>#REF!</v>
      </c>
      <c r="V11" s="5" t="e">
        <f>IF((U11&gt;=2),1)</f>
        <v>#REF!</v>
      </c>
      <c r="AH11" s="31"/>
      <c r="AI11" s="32"/>
    </row>
    <row r="12" spans="1:35" ht="47.1" customHeight="1">
      <c r="A12" s="257" t="s">
        <v>258</v>
      </c>
      <c r="B12" s="258"/>
      <c r="C12" s="254" t="s">
        <v>264</v>
      </c>
      <c r="D12" s="255"/>
      <c r="E12" s="255"/>
      <c r="F12" s="255"/>
      <c r="G12" s="255"/>
      <c r="H12" s="255"/>
      <c r="I12" s="255"/>
      <c r="J12" s="256"/>
      <c r="K12" s="42"/>
      <c r="L12" s="43"/>
      <c r="M12" s="43"/>
      <c r="N12" s="44"/>
      <c r="O12" s="7"/>
      <c r="P12" s="7"/>
      <c r="Q12" s="3"/>
      <c r="S12" s="5" t="e">
        <f>IF((#REF!&gt;=2),1)</f>
        <v>#REF!</v>
      </c>
      <c r="U12" s="5" t="e">
        <f>IF((#REF!&gt;=3),1)</f>
        <v>#REF!</v>
      </c>
      <c r="X12" s="30"/>
      <c r="Y12" s="30"/>
      <c r="Z12" s="30"/>
      <c r="AH12" s="31"/>
      <c r="AI12" s="32"/>
    </row>
    <row r="13" spans="1:35" ht="26.85" customHeight="1" thickBot="1">
      <c r="A13" s="259"/>
      <c r="B13" s="260"/>
      <c r="C13" s="261" t="s">
        <v>296</v>
      </c>
      <c r="D13" s="262"/>
      <c r="E13" s="262"/>
      <c r="F13" s="262"/>
      <c r="G13" s="262"/>
      <c r="H13" s="262"/>
      <c r="I13" s="262"/>
      <c r="J13" s="263"/>
      <c r="K13" s="34"/>
      <c r="L13" s="35"/>
      <c r="M13" s="35"/>
      <c r="N13" s="36"/>
      <c r="O13" s="7"/>
      <c r="P13" s="7"/>
      <c r="Q13" s="3"/>
      <c r="S13" s="5" t="e">
        <f>IF((#REF!&gt;=2),1)</f>
        <v>#REF!</v>
      </c>
      <c r="U13" s="5" t="e">
        <f>IF((#REF!&gt;=3),1)</f>
        <v>#REF!</v>
      </c>
      <c r="X13" s="32"/>
      <c r="Y13" s="30"/>
      <c r="Z13" s="30"/>
      <c r="AI13" s="32"/>
    </row>
    <row r="14" spans="1:35" s="3" customFormat="1" ht="15" customHeight="1" thickBot="1">
      <c r="A14" s="52"/>
      <c r="B14" s="14"/>
      <c r="C14" s="40"/>
      <c r="D14" s="40"/>
      <c r="E14" s="40"/>
      <c r="F14" s="40"/>
      <c r="G14" s="40"/>
      <c r="H14" s="40"/>
      <c r="I14" s="40"/>
      <c r="J14" s="40"/>
      <c r="K14" s="12"/>
      <c r="L14" s="12"/>
      <c r="M14" s="12"/>
      <c r="N14" s="12"/>
      <c r="O14" s="7"/>
      <c r="P14" s="7"/>
      <c r="X14" s="17"/>
      <c r="Y14" s="17"/>
      <c r="Z14" s="17"/>
      <c r="AH14" s="53"/>
      <c r="AI14" s="54"/>
    </row>
    <row r="15" spans="1:35" ht="26.85" customHeight="1">
      <c r="A15" s="257" t="s">
        <v>270</v>
      </c>
      <c r="B15" s="264"/>
      <c r="C15" s="276" t="s">
        <v>290</v>
      </c>
      <c r="D15" s="277"/>
      <c r="E15" s="277"/>
      <c r="F15" s="277"/>
      <c r="G15" s="277"/>
      <c r="H15" s="277"/>
      <c r="I15" s="277"/>
      <c r="J15" s="278"/>
      <c r="K15" s="42"/>
      <c r="L15" s="43"/>
      <c r="M15" s="43"/>
      <c r="N15" s="44"/>
      <c r="O15" s="7"/>
      <c r="P15" s="7"/>
      <c r="Q15" s="3"/>
      <c r="X15" s="30"/>
      <c r="Y15" s="30"/>
      <c r="Z15" s="30"/>
      <c r="AH15" s="31"/>
      <c r="AI15" s="32"/>
    </row>
    <row r="16" spans="1:35" ht="26.85" customHeight="1">
      <c r="A16" s="265"/>
      <c r="B16" s="266"/>
      <c r="C16" s="287" t="s">
        <v>271</v>
      </c>
      <c r="D16" s="288"/>
      <c r="E16" s="288"/>
      <c r="F16" s="288"/>
      <c r="G16" s="288"/>
      <c r="H16" s="288"/>
      <c r="I16" s="288"/>
      <c r="J16" s="289"/>
      <c r="K16" s="45"/>
      <c r="L16" s="46"/>
      <c r="M16" s="46"/>
      <c r="N16" s="47"/>
      <c r="O16" s="7"/>
      <c r="P16" s="7"/>
      <c r="Q16" s="3"/>
      <c r="X16" s="30"/>
      <c r="Y16" s="30"/>
      <c r="Z16" s="30"/>
      <c r="AH16" s="31"/>
      <c r="AI16" s="32"/>
    </row>
    <row r="17" spans="1:35" ht="26.85" customHeight="1" thickBot="1">
      <c r="A17" s="259"/>
      <c r="B17" s="267"/>
      <c r="C17" s="261" t="s">
        <v>272</v>
      </c>
      <c r="D17" s="262"/>
      <c r="E17" s="262"/>
      <c r="F17" s="262"/>
      <c r="G17" s="262"/>
      <c r="H17" s="262"/>
      <c r="I17" s="262"/>
      <c r="J17" s="263"/>
      <c r="K17" s="34"/>
      <c r="L17" s="35"/>
      <c r="M17" s="35"/>
      <c r="N17" s="36"/>
      <c r="O17" s="7"/>
      <c r="P17" s="7"/>
      <c r="Q17" s="3"/>
      <c r="X17" s="30"/>
      <c r="Y17" s="30"/>
      <c r="Z17" s="30"/>
      <c r="AH17" s="31"/>
      <c r="AI17" s="32"/>
    </row>
    <row r="18" spans="1:35" s="3" customFormat="1" ht="14.25" customHeight="1" thickBot="1">
      <c r="A18" s="55"/>
      <c r="J18" s="56"/>
      <c r="K18" s="8"/>
      <c r="L18" s="7"/>
      <c r="O18" s="11"/>
      <c r="P18" s="11"/>
      <c r="Q18" s="3">
        <v>16</v>
      </c>
      <c r="R18" s="3" t="e">
        <f>SUM(#REF!)</f>
        <v>#REF!</v>
      </c>
      <c r="S18" s="3" t="e">
        <f>SUM(S12:S13)</f>
        <v>#REF!</v>
      </c>
      <c r="T18" s="3" t="e">
        <f>IF((S18=4),1)</f>
        <v>#REF!</v>
      </c>
      <c r="U18" s="3" t="e">
        <f>SUM(U12:U13)</f>
        <v>#REF!</v>
      </c>
      <c r="V18" s="3" t="e">
        <f>IF((U18&gt;=2),1)</f>
        <v>#REF!</v>
      </c>
      <c r="AH18" s="53"/>
      <c r="AI18" s="54"/>
    </row>
    <row r="19" spans="1:35" ht="20.100000000000001" customHeight="1">
      <c r="A19" s="257" t="s">
        <v>267</v>
      </c>
      <c r="B19" s="264"/>
      <c r="C19" s="290" t="s">
        <v>3</v>
      </c>
      <c r="D19" s="291"/>
      <c r="E19" s="291"/>
      <c r="F19" s="291"/>
      <c r="G19" s="291"/>
      <c r="H19" s="291"/>
      <c r="I19" s="291"/>
      <c r="J19" s="292"/>
      <c r="K19" s="42"/>
      <c r="L19" s="43"/>
      <c r="M19" s="43"/>
      <c r="N19" s="44"/>
      <c r="O19" s="6">
        <v>0.25</v>
      </c>
      <c r="P19" s="3">
        <f>106*O19</f>
        <v>26.5</v>
      </c>
      <c r="R19" s="5" t="e">
        <f>(P19/Q23)*R23</f>
        <v>#REF!</v>
      </c>
      <c r="S19" s="5" t="e">
        <f>IF((#REF!&gt;=2),1)</f>
        <v>#REF!</v>
      </c>
      <c r="U19" s="5" t="e">
        <f>IF((#REF!&gt;=3),1)</f>
        <v>#REF!</v>
      </c>
      <c r="Y19" s="30"/>
      <c r="Z19" s="30"/>
      <c r="AH19" s="31"/>
      <c r="AI19" s="32"/>
    </row>
    <row r="20" spans="1:35" ht="20.100000000000001" customHeight="1">
      <c r="A20" s="265"/>
      <c r="B20" s="266"/>
      <c r="C20" s="293" t="s">
        <v>266</v>
      </c>
      <c r="D20" s="294"/>
      <c r="E20" s="294"/>
      <c r="F20" s="294"/>
      <c r="G20" s="294"/>
      <c r="H20" s="294"/>
      <c r="I20" s="294"/>
      <c r="J20" s="295"/>
      <c r="K20" s="45"/>
      <c r="L20" s="46"/>
      <c r="M20" s="46"/>
      <c r="N20" s="47"/>
      <c r="O20" s="7"/>
      <c r="P20" s="7"/>
      <c r="Q20" s="3"/>
      <c r="S20" s="5" t="e">
        <f>IF((#REF!&gt;=2),1)</f>
        <v>#REF!</v>
      </c>
      <c r="U20" s="5" t="e">
        <f>IF((#REF!&gt;=3),1)</f>
        <v>#REF!</v>
      </c>
      <c r="X20" s="30"/>
      <c r="Y20" s="30"/>
      <c r="Z20" s="30"/>
    </row>
    <row r="21" spans="1:35" ht="20.100000000000001" customHeight="1">
      <c r="A21" s="265"/>
      <c r="B21" s="266"/>
      <c r="C21" s="293" t="s">
        <v>265</v>
      </c>
      <c r="D21" s="294"/>
      <c r="E21" s="294"/>
      <c r="F21" s="294"/>
      <c r="G21" s="294"/>
      <c r="H21" s="294"/>
      <c r="I21" s="294"/>
      <c r="J21" s="295"/>
      <c r="K21" s="45"/>
      <c r="L21" s="46"/>
      <c r="M21" s="46"/>
      <c r="N21" s="47"/>
      <c r="O21" s="7"/>
      <c r="P21" s="7"/>
      <c r="Q21" s="37"/>
      <c r="S21" s="5" t="e">
        <f>IF((#REF!&gt;=2),1)</f>
        <v>#REF!</v>
      </c>
      <c r="U21" s="5" t="e">
        <f>IF((#REF!&gt;=3),1)</f>
        <v>#REF!</v>
      </c>
      <c r="X21" s="30"/>
      <c r="Y21" s="30"/>
      <c r="Z21" s="30"/>
    </row>
    <row r="22" spans="1:35" ht="20.100000000000001" customHeight="1" thickBot="1">
      <c r="A22" s="259"/>
      <c r="B22" s="267"/>
      <c r="C22" s="261" t="s">
        <v>269</v>
      </c>
      <c r="D22" s="262"/>
      <c r="E22" s="262"/>
      <c r="F22" s="262"/>
      <c r="G22" s="262"/>
      <c r="H22" s="262"/>
      <c r="I22" s="262"/>
      <c r="J22" s="263"/>
      <c r="K22" s="34"/>
      <c r="L22" s="35"/>
      <c r="M22" s="35"/>
      <c r="N22" s="36"/>
      <c r="O22" s="7"/>
      <c r="P22" s="7"/>
      <c r="Q22" s="37"/>
      <c r="S22" s="5" t="e">
        <f>IF((#REF!&gt;=2),1)</f>
        <v>#REF!</v>
      </c>
      <c r="U22" s="5" t="e">
        <f>IF((#REF!&gt;=3),1)</f>
        <v>#REF!</v>
      </c>
      <c r="X22" s="30"/>
      <c r="Y22" s="30"/>
      <c r="Z22" s="30"/>
    </row>
    <row r="23" spans="1:35" ht="15" customHeight="1" thickBot="1">
      <c r="A23" s="38"/>
      <c r="B23" s="22"/>
      <c r="C23" s="39"/>
      <c r="D23" s="39"/>
      <c r="E23" s="39"/>
      <c r="F23" s="39"/>
      <c r="G23" s="39"/>
      <c r="H23" s="39"/>
      <c r="I23" s="39"/>
      <c r="J23" s="58"/>
      <c r="K23" s="3"/>
      <c r="L23" s="3"/>
      <c r="M23" s="3"/>
      <c r="N23" s="3"/>
      <c r="Q23" s="5">
        <v>16</v>
      </c>
      <c r="R23" s="5" t="e">
        <f>SUM(#REF!)</f>
        <v>#REF!</v>
      </c>
      <c r="S23" s="5" t="e">
        <f>SUM(S19:S22)</f>
        <v>#REF!</v>
      </c>
      <c r="T23" s="5" t="e">
        <f>IF((S23=4),1)</f>
        <v>#REF!</v>
      </c>
      <c r="U23" s="5" t="e">
        <f>SUM(U19:U22)</f>
        <v>#REF!</v>
      </c>
      <c r="V23" s="5" t="e">
        <f>IF((U23&gt;=2),1)</f>
        <v>#REF!</v>
      </c>
    </row>
    <row r="24" spans="1:35" ht="24.95" customHeight="1">
      <c r="A24" s="270" t="s">
        <v>297</v>
      </c>
      <c r="B24" s="271"/>
      <c r="C24" s="276" t="s">
        <v>291</v>
      </c>
      <c r="D24" s="277"/>
      <c r="E24" s="277"/>
      <c r="F24" s="277"/>
      <c r="G24" s="277"/>
      <c r="H24" s="277"/>
      <c r="I24" s="277"/>
      <c r="J24" s="278"/>
      <c r="K24" s="42"/>
      <c r="L24" s="43"/>
      <c r="M24" s="43"/>
      <c r="N24" s="44"/>
      <c r="O24" s="6">
        <v>0.1</v>
      </c>
      <c r="P24" s="3">
        <f>106*O24</f>
        <v>10.600000000000001</v>
      </c>
      <c r="R24" s="5" t="e">
        <f>(P24/Q27)*R27</f>
        <v>#REF!</v>
      </c>
      <c r="S24" s="5" t="e">
        <f>IF((#REF!&gt;=2),1)</f>
        <v>#REF!</v>
      </c>
      <c r="U24" s="5" t="e">
        <f>IF((#REF!&gt;=3),1)</f>
        <v>#REF!</v>
      </c>
    </row>
    <row r="25" spans="1:35" ht="24.95" customHeight="1">
      <c r="A25" s="272"/>
      <c r="B25" s="273"/>
      <c r="C25" s="287" t="s">
        <v>292</v>
      </c>
      <c r="D25" s="288"/>
      <c r="E25" s="288"/>
      <c r="F25" s="288"/>
      <c r="G25" s="288"/>
      <c r="H25" s="288"/>
      <c r="I25" s="288"/>
      <c r="J25" s="289"/>
      <c r="K25" s="45"/>
      <c r="L25" s="46"/>
      <c r="M25" s="46"/>
      <c r="N25" s="47"/>
      <c r="O25" s="7"/>
      <c r="P25" s="7"/>
      <c r="S25" s="5" t="e">
        <f>IF((#REF!&gt;=2),1)</f>
        <v>#REF!</v>
      </c>
      <c r="U25" s="5" t="e">
        <f>IF((#REF!&gt;=3),1)</f>
        <v>#REF!</v>
      </c>
    </row>
    <row r="26" spans="1:35" ht="24.95" customHeight="1" thickBot="1">
      <c r="A26" s="274"/>
      <c r="B26" s="275"/>
      <c r="C26" s="261" t="s">
        <v>268</v>
      </c>
      <c r="D26" s="262"/>
      <c r="E26" s="262"/>
      <c r="F26" s="262"/>
      <c r="G26" s="262"/>
      <c r="H26" s="262"/>
      <c r="I26" s="262"/>
      <c r="J26" s="263"/>
      <c r="K26" s="34"/>
      <c r="L26" s="35"/>
      <c r="M26" s="35"/>
      <c r="N26" s="36"/>
      <c r="O26" s="7"/>
      <c r="P26" s="7"/>
      <c r="S26" s="5" t="e">
        <f>IF((#REF!&gt;=2),1)</f>
        <v>#REF!</v>
      </c>
      <c r="U26" s="5" t="e">
        <f>IF((#REF!&gt;=3),1)</f>
        <v>#REF!</v>
      </c>
    </row>
    <row r="27" spans="1:35" s="3" customFormat="1" ht="14.25" customHeight="1">
      <c r="A27" s="55"/>
      <c r="B27" s="57"/>
      <c r="J27" s="56"/>
      <c r="K27" s="12"/>
      <c r="L27" s="12"/>
      <c r="M27" s="12"/>
      <c r="N27" s="12"/>
      <c r="P27" s="6"/>
      <c r="Q27" s="3">
        <v>16</v>
      </c>
      <c r="R27" s="3" t="e">
        <f>SUM(#REF!)</f>
        <v>#REF!</v>
      </c>
      <c r="S27" s="3" t="e">
        <f>SUM(S24:S26)</f>
        <v>#REF!</v>
      </c>
      <c r="T27" s="3" t="e">
        <f>IF((S27=4),1)</f>
        <v>#REF!</v>
      </c>
      <c r="U27" s="3" t="e">
        <f>SUM(U24:U26)</f>
        <v>#REF!</v>
      </c>
      <c r="V27" s="3" t="e">
        <f>IF((U27&gt;=2),1)</f>
        <v>#REF!</v>
      </c>
    </row>
    <row r="28" spans="1:35" ht="24.95" customHeight="1">
      <c r="A28" s="13"/>
      <c r="B28" s="14"/>
      <c r="C28" s="18"/>
      <c r="D28" s="18"/>
      <c r="E28" s="40"/>
      <c r="F28" s="18"/>
      <c r="G28" s="18"/>
      <c r="H28" s="18"/>
      <c r="I28" s="18"/>
      <c r="J28" s="40"/>
      <c r="K28" s="12"/>
      <c r="L28" s="12"/>
      <c r="M28" s="12"/>
      <c r="N28" s="12"/>
      <c r="O28" s="7"/>
      <c r="P28" s="7"/>
      <c r="Q28" s="3">
        <v>16</v>
      </c>
      <c r="R28" s="5" t="e">
        <f>SUM(#REF!)</f>
        <v>#REF!</v>
      </c>
      <c r="S28" s="5" t="e">
        <f>SUM(#REF!)</f>
        <v>#REF!</v>
      </c>
      <c r="T28" s="5" t="e">
        <f>IF((S28=4),1)</f>
        <v>#REF!</v>
      </c>
      <c r="U28" s="5" t="e">
        <f>SUM(#REF!)</f>
        <v>#REF!</v>
      </c>
      <c r="V28" s="5" t="e">
        <f>IF((U28&gt;=2),1)</f>
        <v>#REF!</v>
      </c>
      <c r="W28" s="3"/>
      <c r="X28" s="3"/>
    </row>
    <row r="29" spans="1:35" ht="18.75">
      <c r="A29" s="11"/>
      <c r="B29" s="11"/>
      <c r="C29" s="16"/>
      <c r="D29" s="11"/>
      <c r="E29" s="11"/>
      <c r="F29" s="11"/>
      <c r="G29" s="11"/>
      <c r="H29" s="11"/>
      <c r="I29" s="11"/>
      <c r="J29" s="11"/>
      <c r="K29" s="3"/>
      <c r="L29" s="7"/>
      <c r="M29" s="3"/>
      <c r="N29" s="3"/>
      <c r="O29" s="17">
        <f>SUM(O6:O28)</f>
        <v>0.47499999999999998</v>
      </c>
      <c r="P29" s="15">
        <f>SUM(P6:P28)</f>
        <v>50.35</v>
      </c>
      <c r="S29" s="5" t="e">
        <f>SUM(#REF!)</f>
        <v>#REF!</v>
      </c>
    </row>
    <row r="30" spans="1:35" ht="18.75">
      <c r="A30" s="11"/>
      <c r="B30" s="11"/>
      <c r="C30" s="16"/>
      <c r="D30" s="11"/>
      <c r="E30" s="11"/>
      <c r="F30" s="11"/>
      <c r="G30" s="11"/>
      <c r="H30" s="11"/>
      <c r="I30" s="11"/>
      <c r="J30" s="11"/>
      <c r="K30" s="3"/>
      <c r="L30" s="7"/>
      <c r="M30" s="3"/>
      <c r="N30" s="3"/>
      <c r="O30" s="17"/>
      <c r="P30" s="15"/>
    </row>
    <row r="31" spans="1:35" ht="18.75">
      <c r="A31" s="11"/>
      <c r="B31" s="11"/>
      <c r="C31" s="16"/>
      <c r="D31" s="11"/>
      <c r="E31" s="11"/>
      <c r="F31" s="11"/>
      <c r="G31" s="11"/>
      <c r="H31" s="11"/>
      <c r="I31" s="11"/>
      <c r="J31" s="11"/>
      <c r="K31" s="3"/>
      <c r="L31" s="7"/>
      <c r="M31" s="3"/>
      <c r="N31" s="3"/>
      <c r="O31" s="17"/>
      <c r="P31" s="15"/>
    </row>
    <row r="32" spans="1:35" ht="18.75">
      <c r="A32" s="11"/>
      <c r="B32" s="11"/>
      <c r="C32" s="16"/>
      <c r="D32" s="11"/>
      <c r="E32" s="11"/>
      <c r="F32" s="11"/>
      <c r="G32" s="11"/>
      <c r="H32" s="11"/>
      <c r="I32" s="11"/>
      <c r="J32" s="11"/>
      <c r="K32" s="3"/>
      <c r="L32" s="7"/>
      <c r="M32" s="3"/>
      <c r="N32" s="3"/>
      <c r="O32" s="17"/>
      <c r="P32" s="15"/>
    </row>
    <row r="33" spans="1:24" ht="18.75">
      <c r="A33" s="11"/>
      <c r="B33" s="11"/>
      <c r="C33" s="16"/>
      <c r="D33" s="11"/>
      <c r="E33" s="11"/>
      <c r="F33" s="11"/>
      <c r="G33" s="11"/>
      <c r="H33" s="11"/>
      <c r="I33" s="11"/>
      <c r="J33" s="11"/>
      <c r="K33" s="3"/>
      <c r="L33" s="7"/>
      <c r="M33" s="3"/>
      <c r="N33" s="3"/>
      <c r="O33" s="17"/>
      <c r="P33" s="15"/>
    </row>
    <row r="34" spans="1:24" ht="18.75">
      <c r="A34" s="63" t="s">
        <v>0</v>
      </c>
      <c r="B34" s="61" t="str">
        <f>$B$1</f>
        <v>NOM ELEVE 1</v>
      </c>
      <c r="C34" s="62"/>
      <c r="D34" s="268" t="s">
        <v>1</v>
      </c>
      <c r="E34" s="268"/>
      <c r="F34" s="269" t="str">
        <f t="shared" ref="F34" si="0">$F$1</f>
        <v>Etablissement</v>
      </c>
      <c r="G34" s="269"/>
      <c r="H34" s="269"/>
      <c r="I34" s="269"/>
      <c r="J34" s="269"/>
      <c r="K34" s="269"/>
      <c r="L34" s="7"/>
      <c r="M34" s="3"/>
      <c r="N34" s="3"/>
      <c r="O34" s="17"/>
      <c r="P34" s="15"/>
    </row>
    <row r="35" spans="1:24" ht="18.75">
      <c r="A35" s="64" t="s">
        <v>2</v>
      </c>
      <c r="B35" s="61" t="str">
        <f>$B$2</f>
        <v>PRENOM ELEVE 1</v>
      </c>
      <c r="C35" s="62"/>
      <c r="D35" s="268" t="s">
        <v>295</v>
      </c>
      <c r="E35" s="268"/>
      <c r="F35" s="279" t="str">
        <f t="shared" ref="F35" si="1">$F$2</f>
        <v>Liste déroulante</v>
      </c>
      <c r="G35" s="279"/>
      <c r="H35" s="279"/>
      <c r="I35" s="279"/>
      <c r="J35" s="279"/>
      <c r="K35" s="279"/>
      <c r="L35" s="7"/>
      <c r="M35" s="3"/>
      <c r="N35" s="3"/>
      <c r="O35" s="17"/>
      <c r="P35" s="15"/>
    </row>
    <row r="36" spans="1:24" ht="18.75">
      <c r="A36" s="83"/>
      <c r="B36" s="82"/>
      <c r="C36" s="82"/>
      <c r="D36" s="84"/>
      <c r="E36" s="84"/>
      <c r="F36" s="85"/>
      <c r="G36" s="85"/>
      <c r="H36" s="85"/>
      <c r="I36" s="85"/>
      <c r="J36" s="85"/>
      <c r="K36" s="85"/>
      <c r="L36" s="7"/>
      <c r="M36" s="3"/>
      <c r="N36" s="3"/>
      <c r="O36" s="17"/>
      <c r="P36" s="15"/>
    </row>
    <row r="37" spans="1:24" ht="19.5" thickBot="1">
      <c r="A37" s="11"/>
      <c r="B37" s="11"/>
      <c r="C37" s="16"/>
      <c r="D37" s="11"/>
      <c r="E37" s="11"/>
      <c r="F37" s="11"/>
      <c r="G37" s="11"/>
      <c r="H37" s="11"/>
      <c r="I37" s="11"/>
      <c r="J37" s="11"/>
      <c r="K37" s="3"/>
      <c r="L37" s="7"/>
      <c r="M37" s="3"/>
      <c r="N37" s="3"/>
      <c r="O37" s="17"/>
      <c r="P37" s="15"/>
    </row>
    <row r="38" spans="1:24" s="20" customFormat="1" ht="75" customHeight="1" thickBot="1">
      <c r="A38" s="21"/>
      <c r="B38" s="301" t="s">
        <v>276</v>
      </c>
      <c r="C38" s="302"/>
      <c r="D38" s="302"/>
      <c r="E38" s="303"/>
      <c r="F38" s="313" t="s">
        <v>298</v>
      </c>
      <c r="G38" s="314"/>
      <c r="H38" s="299" t="s">
        <v>273</v>
      </c>
      <c r="I38" s="300"/>
      <c r="J38" s="89" t="s">
        <v>299</v>
      </c>
      <c r="K38" s="315" t="s">
        <v>590</v>
      </c>
      <c r="L38" s="316"/>
      <c r="M38" s="316"/>
      <c r="N38" s="300"/>
      <c r="O38" s="60"/>
      <c r="P38" s="60"/>
      <c r="Q38" s="60"/>
      <c r="R38" s="60"/>
      <c r="S38" s="60"/>
      <c r="T38" s="60"/>
      <c r="U38" s="60"/>
      <c r="V38" s="60"/>
      <c r="W38" s="60"/>
      <c r="X38" s="90"/>
    </row>
    <row r="39" spans="1:24" s="20" customFormat="1">
      <c r="A39" s="66" t="s">
        <v>277</v>
      </c>
      <c r="B39" s="304" t="s">
        <v>340</v>
      </c>
      <c r="C39" s="305"/>
      <c r="D39" s="305"/>
      <c r="E39" s="305"/>
      <c r="F39" s="304"/>
      <c r="G39" s="317"/>
      <c r="H39" s="309"/>
      <c r="I39" s="310"/>
      <c r="J39" s="86"/>
      <c r="K39" s="320"/>
      <c r="L39" s="309"/>
      <c r="M39" s="309"/>
      <c r="N39" s="310"/>
      <c r="O39" s="60"/>
      <c r="P39" s="60"/>
      <c r="Q39" s="60"/>
      <c r="R39" s="60"/>
      <c r="S39" s="60"/>
      <c r="T39" s="60"/>
      <c r="U39" s="60"/>
      <c r="V39" s="60"/>
      <c r="W39" s="60"/>
      <c r="X39" s="90"/>
    </row>
    <row r="40" spans="1:24" s="20" customFormat="1">
      <c r="A40" s="67" t="s">
        <v>278</v>
      </c>
      <c r="B40" s="306" t="s">
        <v>340</v>
      </c>
      <c r="C40" s="307"/>
      <c r="D40" s="307"/>
      <c r="E40" s="307"/>
      <c r="F40" s="306"/>
      <c r="G40" s="308"/>
      <c r="H40" s="311"/>
      <c r="I40" s="312"/>
      <c r="J40" s="87"/>
      <c r="K40" s="321"/>
      <c r="L40" s="311"/>
      <c r="M40" s="311"/>
      <c r="N40" s="312"/>
      <c r="O40" s="60"/>
      <c r="P40" s="60"/>
      <c r="Q40" s="60"/>
      <c r="R40" s="60"/>
      <c r="S40" s="60"/>
      <c r="T40" s="60"/>
      <c r="U40" s="60"/>
      <c r="V40" s="60"/>
      <c r="W40" s="60"/>
      <c r="X40" s="90"/>
    </row>
    <row r="41" spans="1:24" s="20" customFormat="1">
      <c r="A41" s="67" t="s">
        <v>279</v>
      </c>
      <c r="B41" s="306" t="s">
        <v>340</v>
      </c>
      <c r="C41" s="307"/>
      <c r="D41" s="307"/>
      <c r="E41" s="307"/>
      <c r="F41" s="306"/>
      <c r="G41" s="308"/>
      <c r="H41" s="311"/>
      <c r="I41" s="312"/>
      <c r="J41" s="87"/>
      <c r="K41" s="321"/>
      <c r="L41" s="311"/>
      <c r="M41" s="311"/>
      <c r="N41" s="312"/>
      <c r="O41" s="60"/>
      <c r="P41" s="60"/>
      <c r="Q41" s="60"/>
      <c r="R41" s="60"/>
      <c r="S41" s="60"/>
      <c r="T41" s="60"/>
      <c r="U41" s="60"/>
      <c r="V41" s="60"/>
      <c r="W41" s="60"/>
      <c r="X41" s="90"/>
    </row>
    <row r="42" spans="1:24" s="20" customFormat="1">
      <c r="A42" s="67" t="s">
        <v>280</v>
      </c>
      <c r="B42" s="306" t="s">
        <v>340</v>
      </c>
      <c r="C42" s="307"/>
      <c r="D42" s="307"/>
      <c r="E42" s="307"/>
      <c r="F42" s="306"/>
      <c r="G42" s="308"/>
      <c r="H42" s="311"/>
      <c r="I42" s="312"/>
      <c r="J42" s="87"/>
      <c r="K42" s="321"/>
      <c r="L42" s="311"/>
      <c r="M42" s="311"/>
      <c r="N42" s="312"/>
      <c r="O42" s="60"/>
      <c r="P42" s="60"/>
      <c r="Q42" s="60"/>
      <c r="R42" s="60"/>
      <c r="S42" s="60"/>
      <c r="T42" s="60"/>
      <c r="U42" s="60"/>
      <c r="V42" s="60"/>
      <c r="W42" s="60"/>
      <c r="X42" s="90"/>
    </row>
    <row r="43" spans="1:24" s="20" customFormat="1">
      <c r="A43" s="67" t="s">
        <v>281</v>
      </c>
      <c r="B43" s="306" t="s">
        <v>340</v>
      </c>
      <c r="C43" s="307"/>
      <c r="D43" s="307"/>
      <c r="E43" s="307"/>
      <c r="F43" s="306"/>
      <c r="G43" s="308"/>
      <c r="H43" s="311"/>
      <c r="I43" s="312"/>
      <c r="J43" s="87"/>
      <c r="K43" s="321"/>
      <c r="L43" s="311"/>
      <c r="M43" s="311"/>
      <c r="N43" s="312"/>
      <c r="O43" s="60"/>
      <c r="P43" s="60"/>
      <c r="Q43" s="60"/>
      <c r="R43" s="60"/>
      <c r="S43" s="60"/>
      <c r="T43" s="60"/>
      <c r="U43" s="60"/>
      <c r="V43" s="60"/>
      <c r="W43" s="60"/>
      <c r="X43" s="90"/>
    </row>
    <row r="44" spans="1:24" s="20" customFormat="1">
      <c r="A44" s="67" t="s">
        <v>282</v>
      </c>
      <c r="B44" s="306" t="s">
        <v>340</v>
      </c>
      <c r="C44" s="307"/>
      <c r="D44" s="307"/>
      <c r="E44" s="307"/>
      <c r="F44" s="306"/>
      <c r="G44" s="308"/>
      <c r="H44" s="311"/>
      <c r="I44" s="312"/>
      <c r="J44" s="87"/>
      <c r="K44" s="321"/>
      <c r="L44" s="311"/>
      <c r="M44" s="311"/>
      <c r="N44" s="312"/>
      <c r="O44" s="19"/>
      <c r="P44" s="19"/>
    </row>
    <row r="45" spans="1:24" s="20" customFormat="1">
      <c r="A45" s="67" t="s">
        <v>283</v>
      </c>
      <c r="B45" s="306" t="s">
        <v>340</v>
      </c>
      <c r="C45" s="307"/>
      <c r="D45" s="307"/>
      <c r="E45" s="307"/>
      <c r="F45" s="306"/>
      <c r="G45" s="308"/>
      <c r="H45" s="311"/>
      <c r="I45" s="312"/>
      <c r="J45" s="87"/>
      <c r="K45" s="321"/>
      <c r="L45" s="311"/>
      <c r="M45" s="311"/>
      <c r="N45" s="312"/>
      <c r="O45" s="19"/>
      <c r="P45" s="19"/>
    </row>
    <row r="46" spans="1:24" s="20" customFormat="1">
      <c r="A46" s="67" t="s">
        <v>284</v>
      </c>
      <c r="B46" s="306" t="s">
        <v>340</v>
      </c>
      <c r="C46" s="307"/>
      <c r="D46" s="307"/>
      <c r="E46" s="307"/>
      <c r="F46" s="306"/>
      <c r="G46" s="308"/>
      <c r="H46" s="311"/>
      <c r="I46" s="312"/>
      <c r="J46" s="87"/>
      <c r="K46" s="321"/>
      <c r="L46" s="311"/>
      <c r="M46" s="311"/>
      <c r="N46" s="312"/>
    </row>
    <row r="47" spans="1:24" s="20" customFormat="1">
      <c r="A47" s="67" t="s">
        <v>285</v>
      </c>
      <c r="B47" s="306" t="s">
        <v>340</v>
      </c>
      <c r="C47" s="307"/>
      <c r="D47" s="307"/>
      <c r="E47" s="307"/>
      <c r="F47" s="306"/>
      <c r="G47" s="308"/>
      <c r="H47" s="311"/>
      <c r="I47" s="312"/>
      <c r="J47" s="87"/>
      <c r="K47" s="321"/>
      <c r="L47" s="311"/>
      <c r="M47" s="311"/>
      <c r="N47" s="312"/>
    </row>
    <row r="48" spans="1:24" s="20" customFormat="1" ht="15.75" thickBot="1">
      <c r="A48" s="68" t="s">
        <v>286</v>
      </c>
      <c r="B48" s="318" t="s">
        <v>275</v>
      </c>
      <c r="C48" s="323"/>
      <c r="D48" s="323"/>
      <c r="E48" s="323"/>
      <c r="F48" s="318"/>
      <c r="G48" s="319"/>
      <c r="H48" s="297"/>
      <c r="I48" s="298"/>
      <c r="J48" s="88"/>
      <c r="K48" s="322"/>
      <c r="L48" s="297"/>
      <c r="M48" s="297"/>
      <c r="N48" s="298"/>
    </row>
    <row r="49" spans="1:24" s="20" customFormat="1"/>
    <row r="50" spans="1:24" s="20" customFormat="1">
      <c r="A50" s="236" t="s">
        <v>293</v>
      </c>
      <c r="B50" s="237"/>
      <c r="C50" s="237"/>
      <c r="D50" s="237"/>
      <c r="E50" s="237"/>
      <c r="F50" s="237"/>
      <c r="G50" s="237"/>
      <c r="H50" s="237"/>
      <c r="I50" s="237"/>
      <c r="J50" s="237"/>
      <c r="K50" s="237"/>
      <c r="L50" s="237"/>
      <c r="M50" s="237"/>
      <c r="N50" s="238"/>
      <c r="O50" s="77"/>
      <c r="P50" s="77"/>
      <c r="Q50" s="77"/>
      <c r="R50" s="77"/>
      <c r="S50" s="77"/>
      <c r="T50" s="77"/>
      <c r="U50" s="77"/>
      <c r="V50" s="77"/>
      <c r="W50" s="77"/>
      <c r="X50" s="78"/>
    </row>
    <row r="51" spans="1:24" s="20" customFormat="1">
      <c r="A51" s="239"/>
      <c r="B51" s="240"/>
      <c r="C51" s="240"/>
      <c r="D51" s="240"/>
      <c r="E51" s="240"/>
      <c r="F51" s="240"/>
      <c r="G51" s="240"/>
      <c r="H51" s="240"/>
      <c r="I51" s="240"/>
      <c r="J51" s="240"/>
      <c r="K51" s="240"/>
      <c r="L51" s="240"/>
      <c r="M51" s="240"/>
      <c r="N51" s="241"/>
      <c r="O51" s="78"/>
      <c r="P51" s="78"/>
      <c r="Q51" s="78"/>
      <c r="R51" s="78"/>
      <c r="S51" s="78"/>
      <c r="T51" s="78"/>
      <c r="U51" s="78"/>
      <c r="V51" s="78"/>
      <c r="W51" s="78"/>
      <c r="X51" s="78"/>
    </row>
    <row r="52" spans="1:24" s="20" customFormat="1">
      <c r="A52" s="239"/>
      <c r="B52" s="240"/>
      <c r="C52" s="240"/>
      <c r="D52" s="240"/>
      <c r="E52" s="240"/>
      <c r="F52" s="240"/>
      <c r="G52" s="240"/>
      <c r="H52" s="240"/>
      <c r="I52" s="240"/>
      <c r="J52" s="240"/>
      <c r="K52" s="240"/>
      <c r="L52" s="240"/>
      <c r="M52" s="240"/>
      <c r="N52" s="241"/>
      <c r="O52" s="78"/>
      <c r="P52" s="78"/>
      <c r="Q52" s="78"/>
      <c r="R52" s="78"/>
      <c r="S52" s="78"/>
      <c r="T52" s="78"/>
      <c r="U52" s="78"/>
      <c r="V52" s="78"/>
      <c r="W52" s="78"/>
      <c r="X52" s="78"/>
    </row>
    <row r="53" spans="1:24" s="20" customFormat="1">
      <c r="A53" s="239"/>
      <c r="B53" s="240"/>
      <c r="C53" s="240"/>
      <c r="D53" s="240"/>
      <c r="E53" s="240"/>
      <c r="F53" s="240"/>
      <c r="G53" s="240"/>
      <c r="H53" s="240"/>
      <c r="I53" s="240"/>
      <c r="J53" s="240"/>
      <c r="K53" s="240"/>
      <c r="L53" s="240"/>
      <c r="M53" s="240"/>
      <c r="N53" s="241"/>
      <c r="O53" s="78"/>
      <c r="P53" s="78"/>
      <c r="Q53" s="78"/>
      <c r="R53" s="78"/>
      <c r="S53" s="78"/>
      <c r="T53" s="78"/>
      <c r="U53" s="78"/>
      <c r="V53" s="78"/>
      <c r="W53" s="78"/>
      <c r="X53" s="78"/>
    </row>
    <row r="54" spans="1:24" s="20" customFormat="1">
      <c r="A54" s="242"/>
      <c r="B54" s="243"/>
      <c r="C54" s="243"/>
      <c r="D54" s="243"/>
      <c r="E54" s="243"/>
      <c r="F54" s="243"/>
      <c r="G54" s="243"/>
      <c r="H54" s="243"/>
      <c r="I54" s="243"/>
      <c r="J54" s="243"/>
      <c r="K54" s="243"/>
      <c r="L54" s="243"/>
      <c r="M54" s="243"/>
      <c r="N54" s="244"/>
      <c r="O54" s="79"/>
      <c r="P54" s="79"/>
      <c r="Q54" s="79"/>
      <c r="R54" s="79"/>
      <c r="S54" s="79"/>
      <c r="T54" s="79"/>
      <c r="U54" s="79"/>
      <c r="V54" s="79"/>
      <c r="W54" s="79"/>
      <c r="X54" s="78"/>
    </row>
    <row r="55" spans="1:24" s="20" customFormat="1"/>
    <row r="56" spans="1:24" s="20" customFormat="1">
      <c r="B56" s="59" t="s">
        <v>287</v>
      </c>
      <c r="C56" s="59"/>
      <c r="D56" s="65"/>
      <c r="E56" s="65"/>
      <c r="F56" s="69" t="s">
        <v>294</v>
      </c>
      <c r="G56" s="70"/>
      <c r="H56" s="70"/>
      <c r="I56" s="70"/>
      <c r="J56" s="70"/>
      <c r="K56" s="70"/>
      <c r="L56" s="70"/>
      <c r="M56" s="245"/>
      <c r="N56" s="246"/>
    </row>
    <row r="57" spans="1:24" s="20" customFormat="1">
      <c r="F57" s="71"/>
      <c r="G57" s="72"/>
      <c r="H57" s="72"/>
      <c r="I57" s="72"/>
      <c r="J57" s="72"/>
      <c r="K57" s="72"/>
      <c r="L57" s="72"/>
      <c r="M57" s="247"/>
      <c r="N57" s="248"/>
    </row>
    <row r="58" spans="1:24" s="20" customFormat="1">
      <c r="F58" s="71"/>
      <c r="G58" s="72"/>
      <c r="H58" s="72"/>
      <c r="I58" s="72"/>
      <c r="J58" s="72"/>
      <c r="K58" s="72"/>
      <c r="L58" s="72"/>
      <c r="M58" s="247"/>
      <c r="N58" s="248"/>
    </row>
    <row r="59" spans="1:24">
      <c r="F59" s="73"/>
      <c r="G59" s="74"/>
      <c r="H59" s="74"/>
      <c r="I59" s="74"/>
      <c r="J59" s="74"/>
      <c r="K59" s="74"/>
      <c r="L59" s="74"/>
      <c r="M59" s="247"/>
      <c r="N59" s="248"/>
    </row>
    <row r="60" spans="1:24">
      <c r="F60" s="73"/>
      <c r="G60" s="74"/>
      <c r="H60" s="74"/>
      <c r="I60" s="74"/>
      <c r="J60" s="74"/>
      <c r="K60" s="74"/>
      <c r="L60" s="74"/>
      <c r="M60" s="247"/>
      <c r="N60" s="248"/>
    </row>
    <row r="61" spans="1:24">
      <c r="F61" s="73"/>
      <c r="G61" s="74"/>
      <c r="H61" s="74"/>
      <c r="I61" s="74"/>
      <c r="J61" s="74"/>
      <c r="K61" s="74"/>
      <c r="L61" s="74"/>
      <c r="M61" s="247"/>
      <c r="N61" s="248"/>
    </row>
    <row r="62" spans="1:24">
      <c r="F62" s="73"/>
      <c r="G62" s="74"/>
      <c r="H62" s="74"/>
      <c r="I62" s="74"/>
      <c r="J62" s="74"/>
      <c r="K62" s="74"/>
      <c r="L62" s="74"/>
      <c r="M62" s="247"/>
      <c r="N62" s="248"/>
    </row>
    <row r="63" spans="1:24">
      <c r="F63" s="75"/>
      <c r="G63" s="76"/>
      <c r="H63" s="76"/>
      <c r="I63" s="76"/>
      <c r="J63" s="76"/>
      <c r="K63" s="76"/>
      <c r="L63" s="76"/>
      <c r="M63" s="249"/>
      <c r="N63" s="250"/>
    </row>
  </sheetData>
  <mergeCells count="82">
    <mergeCell ref="B47:E47"/>
    <mergeCell ref="B48:E48"/>
    <mergeCell ref="B42:E42"/>
    <mergeCell ref="B43:E43"/>
    <mergeCell ref="B44:E44"/>
    <mergeCell ref="B45:E45"/>
    <mergeCell ref="B46:E46"/>
    <mergeCell ref="F48:G48"/>
    <mergeCell ref="K39:N39"/>
    <mergeCell ref="K40:N40"/>
    <mergeCell ref="K41:N41"/>
    <mergeCell ref="K42:N42"/>
    <mergeCell ref="K43:N43"/>
    <mergeCell ref="K44:N44"/>
    <mergeCell ref="K45:N45"/>
    <mergeCell ref="K46:N46"/>
    <mergeCell ref="K47:N47"/>
    <mergeCell ref="K48:N48"/>
    <mergeCell ref="F42:G42"/>
    <mergeCell ref="F43:G43"/>
    <mergeCell ref="F44:G44"/>
    <mergeCell ref="F45:G45"/>
    <mergeCell ref="F46:G46"/>
    <mergeCell ref="F38:G38"/>
    <mergeCell ref="K38:N38"/>
    <mergeCell ref="F39:G39"/>
    <mergeCell ref="F40:G40"/>
    <mergeCell ref="F41:G41"/>
    <mergeCell ref="H48:I48"/>
    <mergeCell ref="H38:I38"/>
    <mergeCell ref="B38:E38"/>
    <mergeCell ref="B39:E39"/>
    <mergeCell ref="B40:E40"/>
    <mergeCell ref="B41:E41"/>
    <mergeCell ref="F47:G47"/>
    <mergeCell ref="H39:I39"/>
    <mergeCell ref="H40:I40"/>
    <mergeCell ref="H41:I41"/>
    <mergeCell ref="H42:I42"/>
    <mergeCell ref="H43:I43"/>
    <mergeCell ref="H44:I44"/>
    <mergeCell ref="H45:I45"/>
    <mergeCell ref="H46:I46"/>
    <mergeCell ref="H47:I47"/>
    <mergeCell ref="U1:U6"/>
    <mergeCell ref="S1:S6"/>
    <mergeCell ref="C25:J25"/>
    <mergeCell ref="C26:J26"/>
    <mergeCell ref="F1:K1"/>
    <mergeCell ref="F2:K2"/>
    <mergeCell ref="C19:J19"/>
    <mergeCell ref="C20:J20"/>
    <mergeCell ref="C21:J21"/>
    <mergeCell ref="C22:J22"/>
    <mergeCell ref="C24:J24"/>
    <mergeCell ref="O1:R1"/>
    <mergeCell ref="C17:J17"/>
    <mergeCell ref="C16:J16"/>
    <mergeCell ref="D1:E1"/>
    <mergeCell ref="D2:E2"/>
    <mergeCell ref="C8:J8"/>
    <mergeCell ref="C10:J10"/>
    <mergeCell ref="B2:C2"/>
    <mergeCell ref="B1:C1"/>
    <mergeCell ref="A7:B8"/>
    <mergeCell ref="A9:B10"/>
    <mergeCell ref="A50:N54"/>
    <mergeCell ref="M56:N63"/>
    <mergeCell ref="A6:J6"/>
    <mergeCell ref="C12:J12"/>
    <mergeCell ref="C9:J9"/>
    <mergeCell ref="A12:B13"/>
    <mergeCell ref="C13:J13"/>
    <mergeCell ref="A15:B17"/>
    <mergeCell ref="D34:E34"/>
    <mergeCell ref="F34:K34"/>
    <mergeCell ref="A19:B22"/>
    <mergeCell ref="A24:B26"/>
    <mergeCell ref="C15:J15"/>
    <mergeCell ref="D35:E35"/>
    <mergeCell ref="F35:K35"/>
    <mergeCell ref="C7:J7"/>
  </mergeCells>
  <phoneticPr fontId="1" type="noConversion"/>
  <conditionalFormatting sqref="K7:K10 K12:K17">
    <cfRule type="cellIs" dxfId="11" priority="34" stopIfTrue="1" operator="greaterThanOrEqual">
      <formula>$K$6</formula>
    </cfRule>
  </conditionalFormatting>
  <conditionalFormatting sqref="L7:L10 L12:L17">
    <cfRule type="cellIs" dxfId="10" priority="28" stopIfTrue="1" operator="greaterThanOrEqual">
      <formula>$L$6</formula>
    </cfRule>
  </conditionalFormatting>
  <conditionalFormatting sqref="L19:L22">
    <cfRule type="cellIs" dxfId="9" priority="26" stopIfTrue="1" operator="greaterThanOrEqual">
      <formula>$L$6</formula>
    </cfRule>
  </conditionalFormatting>
  <conditionalFormatting sqref="L24:L26">
    <cfRule type="cellIs" dxfId="8" priority="25" stopIfTrue="1" operator="greaterThanOrEqual">
      <formula>$L$6</formula>
    </cfRule>
  </conditionalFormatting>
  <conditionalFormatting sqref="M7:M17">
    <cfRule type="cellIs" dxfId="7" priority="22" stopIfTrue="1" operator="greaterThanOrEqual">
      <formula>$M$6</formula>
    </cfRule>
  </conditionalFormatting>
  <conditionalFormatting sqref="M19:M22">
    <cfRule type="cellIs" dxfId="6" priority="20" stopIfTrue="1" operator="greaterThanOrEqual">
      <formula>$M$6</formula>
    </cfRule>
  </conditionalFormatting>
  <conditionalFormatting sqref="M24:M26">
    <cfRule type="cellIs" dxfId="5" priority="19" stopIfTrue="1" operator="greaterThanOrEqual">
      <formula>$M$6</formula>
    </cfRule>
  </conditionalFormatting>
  <conditionalFormatting sqref="K19:K22">
    <cfRule type="cellIs" dxfId="4" priority="15" stopIfTrue="1" operator="greaterThanOrEqual">
      <formula>$K$6</formula>
    </cfRule>
  </conditionalFormatting>
  <conditionalFormatting sqref="K24:K26">
    <cfRule type="cellIs" dxfId="3" priority="14" stopIfTrue="1" operator="greaterThanOrEqual">
      <formula>$K$6</formula>
    </cfRule>
  </conditionalFormatting>
  <conditionalFormatting sqref="N7:N17">
    <cfRule type="cellIs" dxfId="2" priority="11" stopIfTrue="1" operator="greaterThanOrEqual">
      <formula>$N$6</formula>
    </cfRule>
  </conditionalFormatting>
  <conditionalFormatting sqref="N19:N22">
    <cfRule type="cellIs" dxfId="1" priority="9" stopIfTrue="1" operator="greaterThanOrEqual">
      <formula>$N$6</formula>
    </cfRule>
  </conditionalFormatting>
  <conditionalFormatting sqref="N24:N26">
    <cfRule type="cellIs" dxfId="0" priority="8" stopIfTrue="1" operator="greaterThanOrEqual">
      <formula>$N$6</formula>
    </cfRule>
  </conditionalFormatting>
  <pageMargins left="0.29761904761904762" right="0.81845238095238093" top="0.75" bottom="0.75" header="0.3" footer="0.3"/>
  <pageSetup paperSize="9" orientation="portrait" r:id="rId1"/>
  <headerFooter>
    <oddHeader>&amp;L&amp;"-,Gras"&amp;16    Fiche avis du conseil de classe - Région académique Nouvelle Aquitaine</oddHeader>
  </headerFooter>
  <rowBreaks count="1" manualBreakCount="1">
    <brk id="32" max="16383" man="1"/>
  </rowBreaks>
  <ignoredErrors>
    <ignoredError sqref="S11:U11 S18:U18 S23:U23 S27:U27 T28" formula="1"/>
    <ignoredError sqref="R11 R18" formulaRange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'Liste BCP'!$A$3:$A$124</xm:f>
          </x14:formula1>
          <xm:sqref>F2:K4</xm:sqref>
        </x14:dataValidation>
        <x14:dataValidation type="list" allowBlank="1" showInputMessage="1" showErrorMessage="1">
          <x14:formula1>
            <xm:f>'Liste BTS'!$A$3:$A$141</xm:f>
          </x14:formula1>
          <xm:sqref>B39:B48</xm:sqref>
        </x14:dataValidation>
      </x14:dataValidations>
    </ex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220"/>
  <sheetViews>
    <sheetView zoomScale="140" zoomScaleNormal="140" zoomScalePageLayoutView="60" workbookViewId="0">
      <pane xSplit="1" ySplit="2" topLeftCell="B3" activePane="bottomRight" state="frozen"/>
      <selection pane="topRight" activeCell="C1" sqref="C1"/>
      <selection pane="bottomLeft" activeCell="A3" sqref="A3"/>
      <selection pane="bottomRight" activeCell="A3" sqref="A3"/>
    </sheetView>
  </sheetViews>
  <sheetFormatPr baseColWidth="10" defaultRowHeight="15"/>
  <cols>
    <col min="1" max="1" width="97.85546875" customWidth="1"/>
  </cols>
  <sheetData>
    <row r="1" spans="1:17" s="96" customFormat="1" ht="57" customHeight="1">
      <c r="B1" s="327" t="s">
        <v>260</v>
      </c>
      <c r="C1" s="328"/>
      <c r="D1" s="327" t="s">
        <v>261</v>
      </c>
      <c r="E1" s="328"/>
      <c r="F1" s="327" t="s">
        <v>258</v>
      </c>
      <c r="G1" s="328"/>
      <c r="H1" s="327" t="s">
        <v>270</v>
      </c>
      <c r="I1" s="329"/>
      <c r="J1" s="328"/>
      <c r="K1" s="327" t="s">
        <v>267</v>
      </c>
      <c r="L1" s="329"/>
      <c r="M1" s="329"/>
      <c r="N1" s="328"/>
      <c r="O1" s="324" t="s">
        <v>297</v>
      </c>
      <c r="P1" s="325"/>
      <c r="Q1" s="326"/>
    </row>
    <row r="2" spans="1:17" s="91" customFormat="1" ht="84.75" thickBot="1">
      <c r="A2" s="97" t="s">
        <v>304</v>
      </c>
      <c r="B2" s="92" t="s">
        <v>300</v>
      </c>
      <c r="C2" s="93" t="s">
        <v>301</v>
      </c>
      <c r="D2" s="92" t="s">
        <v>300</v>
      </c>
      <c r="E2" s="93" t="s">
        <v>301</v>
      </c>
      <c r="F2" s="92" t="s">
        <v>302</v>
      </c>
      <c r="G2" s="93" t="s">
        <v>303</v>
      </c>
      <c r="H2" s="92" t="s">
        <v>290</v>
      </c>
      <c r="I2" s="94" t="s">
        <v>271</v>
      </c>
      <c r="J2" s="95" t="s">
        <v>272</v>
      </c>
      <c r="K2" s="92" t="s">
        <v>3</v>
      </c>
      <c r="L2" s="94" t="s">
        <v>266</v>
      </c>
      <c r="M2" s="94" t="s">
        <v>265</v>
      </c>
      <c r="N2" s="93" t="s">
        <v>269</v>
      </c>
      <c r="O2" s="92" t="s">
        <v>291</v>
      </c>
      <c r="P2" s="94" t="s">
        <v>292</v>
      </c>
      <c r="Q2" s="93" t="s">
        <v>268</v>
      </c>
    </row>
    <row r="3" spans="1:17" s="1" customFormat="1">
      <c r="A3" s="1" t="s">
        <v>340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</row>
    <row r="4" spans="1:17" s="1" customFormat="1">
      <c r="A4" s="1" t="s">
        <v>468</v>
      </c>
      <c r="B4" s="231" t="s">
        <v>341</v>
      </c>
      <c r="C4" s="231" t="s">
        <v>341</v>
      </c>
      <c r="D4" s="231" t="s">
        <v>341</v>
      </c>
      <c r="E4" s="231" t="s">
        <v>341</v>
      </c>
      <c r="F4" s="231"/>
      <c r="G4" s="231" t="s">
        <v>341</v>
      </c>
      <c r="H4" s="231"/>
      <c r="I4" s="231"/>
      <c r="J4" s="231" t="s">
        <v>341</v>
      </c>
      <c r="K4" s="231"/>
      <c r="L4" s="231"/>
      <c r="M4" s="231"/>
      <c r="N4" s="231" t="s">
        <v>341</v>
      </c>
      <c r="O4" s="231"/>
      <c r="P4" s="231"/>
      <c r="Q4" s="231"/>
    </row>
    <row r="5" spans="1:17" s="1" customFormat="1">
      <c r="A5" s="1" t="s">
        <v>469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</row>
    <row r="6" spans="1:17" s="1" customFormat="1">
      <c r="A6" s="1" t="s">
        <v>470</v>
      </c>
      <c r="B6" s="231" t="s">
        <v>341</v>
      </c>
      <c r="C6" s="231" t="s">
        <v>341</v>
      </c>
      <c r="D6" s="231"/>
      <c r="E6" s="231"/>
      <c r="F6" s="231"/>
      <c r="G6" s="231" t="s">
        <v>341</v>
      </c>
      <c r="H6" s="231" t="s">
        <v>341</v>
      </c>
      <c r="I6" s="231" t="s">
        <v>341</v>
      </c>
      <c r="J6" s="231"/>
      <c r="K6" s="231" t="s">
        <v>341</v>
      </c>
      <c r="L6" s="231"/>
      <c r="M6" s="231" t="s">
        <v>341</v>
      </c>
      <c r="N6" s="231" t="s">
        <v>341</v>
      </c>
      <c r="O6" s="231"/>
      <c r="P6" s="231"/>
      <c r="Q6" s="231"/>
    </row>
    <row r="7" spans="1:17" s="1" customFormat="1">
      <c r="A7" s="1" t="s">
        <v>471</v>
      </c>
      <c r="B7" s="231" t="s">
        <v>341</v>
      </c>
      <c r="C7" s="231" t="s">
        <v>341</v>
      </c>
      <c r="D7" s="231" t="s">
        <v>341</v>
      </c>
      <c r="E7" s="231"/>
      <c r="F7" s="231" t="s">
        <v>341</v>
      </c>
      <c r="G7" s="231" t="s">
        <v>341</v>
      </c>
      <c r="H7" s="231"/>
      <c r="I7" s="231"/>
      <c r="J7" s="231"/>
      <c r="K7" s="231" t="s">
        <v>341</v>
      </c>
      <c r="L7" s="231" t="s">
        <v>341</v>
      </c>
      <c r="M7" s="231" t="s">
        <v>341</v>
      </c>
      <c r="N7" s="231"/>
      <c r="O7" s="231"/>
      <c r="P7" s="231" t="s">
        <v>341</v>
      </c>
      <c r="Q7" s="231"/>
    </row>
    <row r="8" spans="1:17" s="1" customFormat="1">
      <c r="A8" s="1" t="s">
        <v>472</v>
      </c>
      <c r="B8" s="231" t="s">
        <v>341</v>
      </c>
      <c r="C8" s="231" t="s">
        <v>341</v>
      </c>
      <c r="D8" s="231"/>
      <c r="E8" s="231"/>
      <c r="F8" s="231"/>
      <c r="G8" s="231" t="s">
        <v>341</v>
      </c>
      <c r="H8" s="231" t="s">
        <v>341</v>
      </c>
      <c r="I8" s="231" t="s">
        <v>341</v>
      </c>
      <c r="J8" s="231" t="s">
        <v>341</v>
      </c>
      <c r="K8" s="231" t="s">
        <v>341</v>
      </c>
      <c r="L8" s="231" t="s">
        <v>341</v>
      </c>
      <c r="M8" s="231" t="s">
        <v>341</v>
      </c>
      <c r="N8" s="231"/>
      <c r="O8" s="231"/>
      <c r="P8" s="231"/>
      <c r="Q8" s="231"/>
    </row>
    <row r="9" spans="1:17" s="1" customFormat="1">
      <c r="A9" s="1" t="s">
        <v>473</v>
      </c>
      <c r="B9" s="231" t="s">
        <v>341</v>
      </c>
      <c r="C9" s="231" t="s">
        <v>341</v>
      </c>
      <c r="D9" s="231"/>
      <c r="E9" s="231"/>
      <c r="F9" s="231"/>
      <c r="G9" s="231" t="s">
        <v>341</v>
      </c>
      <c r="H9" s="231" t="s">
        <v>341</v>
      </c>
      <c r="I9" s="231" t="s">
        <v>341</v>
      </c>
      <c r="J9" s="231" t="s">
        <v>341</v>
      </c>
      <c r="K9" s="231" t="s">
        <v>341</v>
      </c>
      <c r="L9" s="231" t="s">
        <v>341</v>
      </c>
      <c r="M9" s="231" t="s">
        <v>341</v>
      </c>
      <c r="N9" s="231"/>
      <c r="O9" s="231"/>
      <c r="P9" s="231"/>
      <c r="Q9" s="231"/>
    </row>
    <row r="10" spans="1:17" s="1" customFormat="1">
      <c r="A10" s="1" t="s">
        <v>474</v>
      </c>
      <c r="B10" s="231" t="s">
        <v>341</v>
      </c>
      <c r="C10" s="231" t="s">
        <v>341</v>
      </c>
      <c r="D10" s="231"/>
      <c r="E10" s="231"/>
      <c r="F10" s="231"/>
      <c r="G10" s="231" t="s">
        <v>341</v>
      </c>
      <c r="H10" s="231" t="s">
        <v>341</v>
      </c>
      <c r="I10" s="231" t="s">
        <v>341</v>
      </c>
      <c r="J10" s="231" t="s">
        <v>341</v>
      </c>
      <c r="K10" s="231" t="s">
        <v>341</v>
      </c>
      <c r="L10" s="231" t="s">
        <v>341</v>
      </c>
      <c r="M10" s="231" t="s">
        <v>341</v>
      </c>
      <c r="N10" s="231"/>
      <c r="O10" s="231"/>
      <c r="P10" s="231"/>
      <c r="Q10" s="231"/>
    </row>
    <row r="11" spans="1:17" s="1" customFormat="1">
      <c r="A11" s="1" t="s">
        <v>475</v>
      </c>
      <c r="B11" s="231" t="s">
        <v>341</v>
      </c>
      <c r="C11" s="231" t="s">
        <v>341</v>
      </c>
      <c r="D11" s="231" t="s">
        <v>341</v>
      </c>
      <c r="E11" s="231" t="s">
        <v>341</v>
      </c>
      <c r="F11" s="231" t="s">
        <v>341</v>
      </c>
      <c r="G11" s="231" t="s">
        <v>341</v>
      </c>
      <c r="H11" s="231"/>
      <c r="I11" s="231"/>
      <c r="J11" s="231"/>
      <c r="K11" s="231" t="s">
        <v>341</v>
      </c>
      <c r="L11" s="231" t="s">
        <v>341</v>
      </c>
      <c r="M11" s="231" t="s">
        <v>341</v>
      </c>
      <c r="N11" s="231" t="s">
        <v>341</v>
      </c>
      <c r="O11" s="231"/>
      <c r="P11" s="231"/>
      <c r="Q11" s="231"/>
    </row>
    <row r="12" spans="1:17" s="1" customFormat="1">
      <c r="A12" s="1" t="s">
        <v>476</v>
      </c>
      <c r="B12" s="231" t="s">
        <v>341</v>
      </c>
      <c r="C12" s="231" t="s">
        <v>341</v>
      </c>
      <c r="D12" s="231"/>
      <c r="E12" s="231" t="s">
        <v>341</v>
      </c>
      <c r="F12" s="231"/>
      <c r="G12" s="231"/>
      <c r="H12" s="231" t="s">
        <v>341</v>
      </c>
      <c r="I12" s="231" t="s">
        <v>341</v>
      </c>
      <c r="J12" s="231"/>
      <c r="K12" s="231" t="s">
        <v>341</v>
      </c>
      <c r="L12" s="231"/>
      <c r="M12" s="231" t="s">
        <v>341</v>
      </c>
      <c r="N12" s="231" t="s">
        <v>341</v>
      </c>
      <c r="O12" s="231"/>
      <c r="P12" s="231" t="s">
        <v>341</v>
      </c>
      <c r="Q12" s="231"/>
    </row>
    <row r="13" spans="1:17" s="1" customFormat="1">
      <c r="A13" s="1" t="s">
        <v>467</v>
      </c>
      <c r="B13" s="231" t="s">
        <v>341</v>
      </c>
      <c r="C13" s="231" t="s">
        <v>341</v>
      </c>
      <c r="D13" s="231" t="s">
        <v>341</v>
      </c>
      <c r="E13" s="231" t="s">
        <v>341</v>
      </c>
      <c r="F13" s="231"/>
      <c r="G13" s="231"/>
      <c r="H13" s="231"/>
      <c r="I13" s="231" t="s">
        <v>341</v>
      </c>
      <c r="J13" s="231"/>
      <c r="K13" s="231" t="s">
        <v>341</v>
      </c>
      <c r="L13" s="231" t="s">
        <v>341</v>
      </c>
      <c r="M13" s="231" t="s">
        <v>341</v>
      </c>
      <c r="N13" s="231"/>
      <c r="O13" s="231"/>
      <c r="P13" s="231" t="s">
        <v>341</v>
      </c>
      <c r="Q13" s="231"/>
    </row>
    <row r="14" spans="1:17" s="1" customFormat="1">
      <c r="A14" s="1" t="s">
        <v>477</v>
      </c>
      <c r="B14" s="231" t="s">
        <v>341</v>
      </c>
      <c r="C14" s="231" t="s">
        <v>341</v>
      </c>
      <c r="D14" s="231"/>
      <c r="E14" s="231"/>
      <c r="F14" s="231" t="s">
        <v>341</v>
      </c>
      <c r="G14" s="231"/>
      <c r="H14" s="231"/>
      <c r="I14" s="231"/>
      <c r="J14" s="231" t="s">
        <v>341</v>
      </c>
      <c r="K14" s="231"/>
      <c r="L14" s="231"/>
      <c r="M14" s="231"/>
      <c r="N14" s="231"/>
      <c r="O14" s="231"/>
      <c r="P14" s="231" t="s">
        <v>341</v>
      </c>
      <c r="Q14" s="231"/>
    </row>
    <row r="15" spans="1:17" s="1" customFormat="1">
      <c r="A15" s="1" t="s">
        <v>478</v>
      </c>
      <c r="B15" s="231" t="s">
        <v>341</v>
      </c>
      <c r="C15" s="231" t="s">
        <v>341</v>
      </c>
      <c r="D15" s="231"/>
      <c r="E15" s="231"/>
      <c r="F15" s="231" t="s">
        <v>341</v>
      </c>
      <c r="G15" s="231"/>
      <c r="H15" s="231"/>
      <c r="I15" s="231"/>
      <c r="J15" s="231" t="s">
        <v>341</v>
      </c>
      <c r="K15" s="231"/>
      <c r="L15" s="231"/>
      <c r="M15" s="231"/>
      <c r="N15" s="231"/>
      <c r="O15" s="231"/>
      <c r="P15" s="231" t="s">
        <v>341</v>
      </c>
      <c r="Q15" s="231"/>
    </row>
    <row r="16" spans="1:17" s="1" customFormat="1">
      <c r="A16" s="1" t="s">
        <v>479</v>
      </c>
      <c r="B16" s="231"/>
      <c r="C16" s="231" t="s">
        <v>341</v>
      </c>
      <c r="D16" s="231"/>
      <c r="E16" s="231"/>
      <c r="F16" s="231"/>
      <c r="G16" s="231" t="s">
        <v>341</v>
      </c>
      <c r="H16" s="231" t="s">
        <v>341</v>
      </c>
      <c r="I16" s="231" t="s">
        <v>341</v>
      </c>
      <c r="J16" s="231" t="s">
        <v>341</v>
      </c>
      <c r="K16" s="231" t="s">
        <v>341</v>
      </c>
      <c r="L16" s="231"/>
      <c r="M16" s="231" t="s">
        <v>341</v>
      </c>
      <c r="N16" s="231" t="s">
        <v>341</v>
      </c>
      <c r="O16" s="231"/>
      <c r="P16" s="231"/>
      <c r="Q16" s="231"/>
    </row>
    <row r="17" spans="1:17" s="1" customFormat="1">
      <c r="A17" s="1" t="s">
        <v>480</v>
      </c>
      <c r="B17" s="231" t="s">
        <v>341</v>
      </c>
      <c r="C17" s="231" t="s">
        <v>341</v>
      </c>
      <c r="D17" s="231" t="s">
        <v>341</v>
      </c>
      <c r="E17" s="231"/>
      <c r="F17" s="231" t="s">
        <v>341</v>
      </c>
      <c r="G17" s="231" t="s">
        <v>341</v>
      </c>
      <c r="H17" s="231"/>
      <c r="I17" s="231"/>
      <c r="J17" s="231"/>
      <c r="K17" s="231" t="s">
        <v>341</v>
      </c>
      <c r="L17" s="231" t="s">
        <v>341</v>
      </c>
      <c r="M17" s="231"/>
      <c r="N17" s="231"/>
      <c r="O17" s="231"/>
      <c r="P17" s="231" t="s">
        <v>341</v>
      </c>
      <c r="Q17" s="231"/>
    </row>
    <row r="18" spans="1:17" s="1" customFormat="1">
      <c r="A18" s="1" t="s">
        <v>481</v>
      </c>
      <c r="B18" s="231" t="s">
        <v>341</v>
      </c>
      <c r="C18" s="231" t="s">
        <v>341</v>
      </c>
      <c r="D18" s="231" t="s">
        <v>341</v>
      </c>
      <c r="E18" s="231"/>
      <c r="F18" s="231" t="s">
        <v>341</v>
      </c>
      <c r="G18" s="231" t="s">
        <v>341</v>
      </c>
      <c r="H18" s="231"/>
      <c r="I18" s="231"/>
      <c r="J18" s="231"/>
      <c r="K18" s="231" t="s">
        <v>341</v>
      </c>
      <c r="L18" s="231" t="s">
        <v>341</v>
      </c>
      <c r="M18" s="231"/>
      <c r="N18" s="231"/>
      <c r="O18" s="231"/>
      <c r="P18" s="231" t="s">
        <v>341</v>
      </c>
      <c r="Q18" s="231"/>
    </row>
    <row r="19" spans="1:17" s="1" customFormat="1">
      <c r="A19" s="1" t="s">
        <v>482</v>
      </c>
      <c r="B19" s="231"/>
      <c r="C19" s="231"/>
      <c r="D19" s="231"/>
      <c r="E19" s="231"/>
      <c r="F19" s="231"/>
      <c r="G19" s="231"/>
      <c r="H19" s="231"/>
      <c r="I19" s="231"/>
      <c r="J19" s="231"/>
      <c r="K19" s="231"/>
      <c r="L19" s="231"/>
      <c r="M19" s="231"/>
      <c r="N19" s="231"/>
      <c r="O19" s="231"/>
      <c r="P19" s="231"/>
      <c r="Q19" s="231"/>
    </row>
    <row r="20" spans="1:17" s="1" customFormat="1">
      <c r="A20" s="1" t="s">
        <v>483</v>
      </c>
      <c r="B20" s="231" t="s">
        <v>341</v>
      </c>
      <c r="C20" s="231" t="s">
        <v>341</v>
      </c>
      <c r="D20" s="231" t="s">
        <v>341</v>
      </c>
      <c r="E20" s="231" t="s">
        <v>341</v>
      </c>
      <c r="F20" s="231"/>
      <c r="G20" s="231"/>
      <c r="H20" s="231"/>
      <c r="I20" s="231"/>
      <c r="J20" s="231"/>
      <c r="K20" s="231"/>
      <c r="L20" s="231"/>
      <c r="M20" s="231"/>
      <c r="N20" s="231"/>
      <c r="O20" s="231"/>
      <c r="P20" s="231"/>
      <c r="Q20" s="231"/>
    </row>
    <row r="21" spans="1:17" s="1" customFormat="1">
      <c r="A21" s="1" t="s">
        <v>484</v>
      </c>
      <c r="B21" s="231" t="s">
        <v>341</v>
      </c>
      <c r="C21" s="231" t="s">
        <v>341</v>
      </c>
      <c r="D21" s="231"/>
      <c r="E21" s="231"/>
      <c r="F21" s="231"/>
      <c r="G21" s="231"/>
      <c r="H21" s="231"/>
      <c r="I21" s="231"/>
      <c r="J21" s="231" t="s">
        <v>341</v>
      </c>
      <c r="K21" s="231" t="s">
        <v>341</v>
      </c>
      <c r="L21" s="231"/>
      <c r="M21" s="231" t="s">
        <v>341</v>
      </c>
      <c r="N21" s="231"/>
      <c r="O21" s="231"/>
      <c r="P21" s="231"/>
      <c r="Q21" s="231"/>
    </row>
    <row r="22" spans="1:17" s="1" customFormat="1">
      <c r="A22" s="1" t="s">
        <v>485</v>
      </c>
      <c r="B22" s="231" t="s">
        <v>341</v>
      </c>
      <c r="C22" s="231" t="s">
        <v>341</v>
      </c>
      <c r="D22" s="231" t="s">
        <v>341</v>
      </c>
      <c r="E22" s="231" t="s">
        <v>341</v>
      </c>
      <c r="F22" s="231"/>
      <c r="G22" s="231" t="s">
        <v>341</v>
      </c>
      <c r="H22" s="231" t="s">
        <v>341</v>
      </c>
      <c r="I22" s="231" t="s">
        <v>341</v>
      </c>
      <c r="J22" s="231"/>
      <c r="K22" s="231" t="s">
        <v>341</v>
      </c>
      <c r="L22" s="231" t="s">
        <v>341</v>
      </c>
      <c r="M22" s="231" t="s">
        <v>341</v>
      </c>
      <c r="N22" s="231"/>
      <c r="O22" s="231"/>
      <c r="P22" s="231"/>
      <c r="Q22" s="231"/>
    </row>
    <row r="23" spans="1:17" s="1" customFormat="1">
      <c r="A23" s="1" t="s">
        <v>486</v>
      </c>
      <c r="B23" s="231" t="s">
        <v>341</v>
      </c>
      <c r="C23" s="231" t="s">
        <v>341</v>
      </c>
      <c r="D23" s="231" t="s">
        <v>341</v>
      </c>
      <c r="E23" s="231" t="s">
        <v>341</v>
      </c>
      <c r="F23" s="231"/>
      <c r="G23" s="231" t="s">
        <v>341</v>
      </c>
      <c r="H23" s="231" t="s">
        <v>341</v>
      </c>
      <c r="I23" s="231" t="s">
        <v>341</v>
      </c>
      <c r="J23" s="231"/>
      <c r="K23" s="231" t="s">
        <v>341</v>
      </c>
      <c r="L23" s="231" t="s">
        <v>341</v>
      </c>
      <c r="M23" s="231" t="s">
        <v>341</v>
      </c>
      <c r="N23" s="231"/>
      <c r="O23" s="231"/>
      <c r="P23" s="231"/>
      <c r="Q23" s="231"/>
    </row>
    <row r="24" spans="1:17" s="1" customFormat="1">
      <c r="A24" s="1" t="s">
        <v>487</v>
      </c>
      <c r="B24" s="231" t="s">
        <v>341</v>
      </c>
      <c r="C24" s="231" t="s">
        <v>341</v>
      </c>
      <c r="D24" s="231"/>
      <c r="E24" s="231"/>
      <c r="F24" s="231" t="s">
        <v>341</v>
      </c>
      <c r="G24" s="231" t="s">
        <v>341</v>
      </c>
      <c r="H24" s="231" t="s">
        <v>341</v>
      </c>
      <c r="I24" s="231"/>
      <c r="J24" s="231"/>
      <c r="K24" s="231" t="s">
        <v>341</v>
      </c>
      <c r="L24" s="231" t="s">
        <v>341</v>
      </c>
      <c r="M24" s="231" t="s">
        <v>341</v>
      </c>
      <c r="N24" s="231" t="s">
        <v>341</v>
      </c>
      <c r="O24" s="231"/>
      <c r="P24" s="231"/>
      <c r="Q24" s="231"/>
    </row>
    <row r="25" spans="1:17" s="1" customFormat="1">
      <c r="A25" s="1" t="s">
        <v>488</v>
      </c>
      <c r="B25" s="231"/>
      <c r="C25" s="231"/>
      <c r="D25" s="231"/>
      <c r="E25" s="231"/>
      <c r="F25" s="231"/>
      <c r="G25" s="231"/>
      <c r="H25" s="231"/>
      <c r="I25" s="231"/>
      <c r="J25" s="231"/>
      <c r="K25" s="231"/>
      <c r="L25" s="231"/>
      <c r="M25" s="231"/>
      <c r="N25" s="231"/>
      <c r="O25" s="231"/>
      <c r="P25" s="231"/>
      <c r="Q25" s="231"/>
    </row>
    <row r="26" spans="1:17" s="1" customFormat="1">
      <c r="A26" s="1" t="s">
        <v>489</v>
      </c>
      <c r="B26" s="231" t="s">
        <v>341</v>
      </c>
      <c r="C26" s="231" t="s">
        <v>341</v>
      </c>
      <c r="D26" s="231"/>
      <c r="E26" s="231" t="s">
        <v>341</v>
      </c>
      <c r="F26" s="231" t="s">
        <v>341</v>
      </c>
      <c r="G26" s="231" t="s">
        <v>341</v>
      </c>
      <c r="H26" s="231"/>
      <c r="I26" s="231"/>
      <c r="J26" s="231"/>
      <c r="K26" s="231"/>
      <c r="L26" s="231"/>
      <c r="M26" s="231" t="s">
        <v>341</v>
      </c>
      <c r="N26" s="231" t="s">
        <v>341</v>
      </c>
      <c r="O26" s="231"/>
      <c r="P26" s="231"/>
      <c r="Q26" s="231"/>
    </row>
    <row r="27" spans="1:17" s="1" customFormat="1">
      <c r="A27" s="1" t="s">
        <v>490</v>
      </c>
      <c r="B27" s="231" t="s">
        <v>341</v>
      </c>
      <c r="C27" s="231" t="s">
        <v>341</v>
      </c>
      <c r="D27" s="231"/>
      <c r="E27" s="231"/>
      <c r="F27" s="231"/>
      <c r="G27" s="231" t="s">
        <v>341</v>
      </c>
      <c r="H27" s="231" t="s">
        <v>341</v>
      </c>
      <c r="I27" s="231" t="s">
        <v>341</v>
      </c>
      <c r="J27" s="231"/>
      <c r="K27" s="231" t="s">
        <v>341</v>
      </c>
      <c r="L27" s="231" t="s">
        <v>341</v>
      </c>
      <c r="M27" s="231" t="s">
        <v>341</v>
      </c>
      <c r="N27" s="231"/>
      <c r="O27" s="231"/>
      <c r="P27" s="231"/>
      <c r="Q27" s="231"/>
    </row>
    <row r="28" spans="1:17" s="1" customFormat="1">
      <c r="A28" s="1" t="s">
        <v>257</v>
      </c>
      <c r="B28" s="231" t="s">
        <v>341</v>
      </c>
      <c r="C28" s="231" t="s">
        <v>341</v>
      </c>
      <c r="D28" s="231"/>
      <c r="E28" s="231"/>
      <c r="F28" s="231"/>
      <c r="G28" s="231" t="s">
        <v>341</v>
      </c>
      <c r="H28" s="231" t="s">
        <v>341</v>
      </c>
      <c r="I28" s="231" t="s">
        <v>341</v>
      </c>
      <c r="J28" s="231"/>
      <c r="K28" s="231" t="s">
        <v>341</v>
      </c>
      <c r="L28" s="231" t="s">
        <v>341</v>
      </c>
      <c r="M28" s="231" t="s">
        <v>341</v>
      </c>
      <c r="N28" s="231"/>
      <c r="O28" s="231"/>
      <c r="P28" s="231"/>
      <c r="Q28" s="231"/>
    </row>
    <row r="29" spans="1:17" s="1" customFormat="1">
      <c r="A29" s="1" t="s">
        <v>491</v>
      </c>
      <c r="B29" s="231" t="s">
        <v>341</v>
      </c>
      <c r="C29" s="231" t="s">
        <v>341</v>
      </c>
      <c r="D29" s="231"/>
      <c r="E29" s="231"/>
      <c r="F29" s="231"/>
      <c r="G29" s="231" t="s">
        <v>341</v>
      </c>
      <c r="H29" s="231" t="s">
        <v>341</v>
      </c>
      <c r="I29" s="231" t="s">
        <v>341</v>
      </c>
      <c r="J29" s="231"/>
      <c r="K29" s="231" t="s">
        <v>341</v>
      </c>
      <c r="L29" s="231" t="s">
        <v>341</v>
      </c>
      <c r="M29" s="231" t="s">
        <v>341</v>
      </c>
      <c r="N29" s="231"/>
      <c r="O29" s="231"/>
      <c r="P29" s="231"/>
      <c r="Q29" s="231"/>
    </row>
    <row r="30" spans="1:17" s="1" customFormat="1">
      <c r="A30" s="1" t="s">
        <v>492</v>
      </c>
      <c r="B30" s="231" t="s">
        <v>341</v>
      </c>
      <c r="C30" s="231" t="s">
        <v>341</v>
      </c>
      <c r="D30" s="231"/>
      <c r="E30" s="231"/>
      <c r="F30" s="231"/>
      <c r="G30" s="231" t="s">
        <v>341</v>
      </c>
      <c r="H30" s="231" t="s">
        <v>341</v>
      </c>
      <c r="I30" s="231" t="s">
        <v>341</v>
      </c>
      <c r="J30" s="231"/>
      <c r="K30" s="231" t="s">
        <v>341</v>
      </c>
      <c r="L30" s="231" t="s">
        <v>341</v>
      </c>
      <c r="M30" s="231" t="s">
        <v>341</v>
      </c>
      <c r="N30" s="231"/>
      <c r="O30" s="231"/>
      <c r="P30" s="231"/>
      <c r="Q30" s="231"/>
    </row>
    <row r="31" spans="1:17" s="1" customFormat="1">
      <c r="A31" s="1" t="s">
        <v>493</v>
      </c>
      <c r="B31" s="231" t="s">
        <v>341</v>
      </c>
      <c r="C31" s="231" t="s">
        <v>341</v>
      </c>
      <c r="D31" s="231"/>
      <c r="E31" s="231"/>
      <c r="F31" s="231"/>
      <c r="G31" s="231" t="s">
        <v>341</v>
      </c>
      <c r="H31" s="231" t="s">
        <v>341</v>
      </c>
      <c r="I31" s="231" t="s">
        <v>341</v>
      </c>
      <c r="J31" s="231"/>
      <c r="K31" s="231" t="s">
        <v>341</v>
      </c>
      <c r="L31" s="231" t="s">
        <v>341</v>
      </c>
      <c r="M31" s="231" t="s">
        <v>341</v>
      </c>
      <c r="N31" s="231"/>
      <c r="O31" s="231"/>
      <c r="P31" s="231"/>
      <c r="Q31" s="231"/>
    </row>
    <row r="32" spans="1:17" s="1" customFormat="1">
      <c r="A32" s="1" t="s">
        <v>494</v>
      </c>
      <c r="B32" s="231" t="s">
        <v>341</v>
      </c>
      <c r="C32" s="231" t="s">
        <v>341</v>
      </c>
      <c r="D32" s="231"/>
      <c r="E32" s="231" t="s">
        <v>341</v>
      </c>
      <c r="F32" s="231" t="s">
        <v>341</v>
      </c>
      <c r="G32" s="231" t="s">
        <v>341</v>
      </c>
      <c r="H32" s="231"/>
      <c r="I32" s="231"/>
      <c r="J32" s="231"/>
      <c r="K32" s="231"/>
      <c r="L32" s="231"/>
      <c r="M32" s="231" t="s">
        <v>341</v>
      </c>
      <c r="N32" s="231" t="s">
        <v>341</v>
      </c>
      <c r="O32" s="231"/>
      <c r="P32" s="231"/>
      <c r="Q32" s="231"/>
    </row>
    <row r="33" spans="1:17" s="1" customFormat="1">
      <c r="A33" s="1" t="s">
        <v>495</v>
      </c>
      <c r="B33" s="231" t="s">
        <v>341</v>
      </c>
      <c r="C33" s="231" t="s">
        <v>341</v>
      </c>
      <c r="D33" s="231"/>
      <c r="E33" s="231"/>
      <c r="F33" s="231"/>
      <c r="G33" s="231" t="s">
        <v>341</v>
      </c>
      <c r="H33" s="231" t="s">
        <v>341</v>
      </c>
      <c r="I33" s="231" t="s">
        <v>341</v>
      </c>
      <c r="J33" s="231"/>
      <c r="K33" s="231" t="s">
        <v>341</v>
      </c>
      <c r="L33" s="231" t="s">
        <v>341</v>
      </c>
      <c r="M33" s="231" t="s">
        <v>341</v>
      </c>
      <c r="N33" s="231"/>
      <c r="O33" s="231"/>
      <c r="P33" s="231"/>
      <c r="Q33" s="231"/>
    </row>
    <row r="34" spans="1:17" s="1" customFormat="1">
      <c r="A34" s="1" t="s">
        <v>496</v>
      </c>
      <c r="B34" s="231" t="s">
        <v>341</v>
      </c>
      <c r="C34" s="231" t="s">
        <v>341</v>
      </c>
      <c r="D34" s="231"/>
      <c r="E34" s="231"/>
      <c r="F34" s="231"/>
      <c r="G34" s="231" t="s">
        <v>341</v>
      </c>
      <c r="H34" s="231" t="s">
        <v>341</v>
      </c>
      <c r="I34" s="231" t="s">
        <v>341</v>
      </c>
      <c r="J34" s="231"/>
      <c r="K34" s="231" t="s">
        <v>341</v>
      </c>
      <c r="L34" s="231" t="s">
        <v>341</v>
      </c>
      <c r="M34" s="231" t="s">
        <v>341</v>
      </c>
      <c r="N34" s="231"/>
      <c r="O34" s="231"/>
      <c r="P34" s="231"/>
      <c r="Q34" s="231"/>
    </row>
    <row r="35" spans="1:17" s="1" customFormat="1">
      <c r="A35" s="1" t="s">
        <v>497</v>
      </c>
      <c r="B35" s="231" t="s">
        <v>341</v>
      </c>
      <c r="C35" s="231" t="s">
        <v>341</v>
      </c>
      <c r="D35" s="231"/>
      <c r="E35" s="231"/>
      <c r="F35" s="231"/>
      <c r="G35" s="231" t="s">
        <v>341</v>
      </c>
      <c r="H35" s="231" t="s">
        <v>341</v>
      </c>
      <c r="I35" s="231" t="s">
        <v>341</v>
      </c>
      <c r="J35" s="231"/>
      <c r="K35" s="231" t="s">
        <v>341</v>
      </c>
      <c r="L35" s="231" t="s">
        <v>341</v>
      </c>
      <c r="M35" s="231" t="s">
        <v>341</v>
      </c>
      <c r="N35" s="231"/>
      <c r="O35" s="231"/>
      <c r="P35" s="231"/>
      <c r="Q35" s="231"/>
    </row>
    <row r="36" spans="1:17" s="1" customFormat="1">
      <c r="A36" s="1" t="s">
        <v>498</v>
      </c>
      <c r="B36" s="231" t="s">
        <v>341</v>
      </c>
      <c r="C36" s="231" t="s">
        <v>341</v>
      </c>
      <c r="D36" s="231"/>
      <c r="E36" s="231"/>
      <c r="F36" s="231"/>
      <c r="G36" s="231" t="s">
        <v>341</v>
      </c>
      <c r="H36" s="231" t="s">
        <v>341</v>
      </c>
      <c r="I36" s="231" t="s">
        <v>341</v>
      </c>
      <c r="J36" s="231"/>
      <c r="K36" s="231" t="s">
        <v>341</v>
      </c>
      <c r="L36" s="231" t="s">
        <v>341</v>
      </c>
      <c r="M36" s="231" t="s">
        <v>341</v>
      </c>
      <c r="N36" s="231"/>
      <c r="O36" s="231"/>
      <c r="P36" s="231"/>
      <c r="Q36" s="231"/>
    </row>
    <row r="37" spans="1:17" s="1" customFormat="1">
      <c r="A37" s="1" t="s">
        <v>465</v>
      </c>
      <c r="B37" s="231" t="s">
        <v>341</v>
      </c>
      <c r="C37" s="231" t="s">
        <v>341</v>
      </c>
      <c r="D37" s="231"/>
      <c r="E37" s="231"/>
      <c r="F37" s="231"/>
      <c r="G37" s="231" t="s">
        <v>341</v>
      </c>
      <c r="H37" s="231" t="s">
        <v>341</v>
      </c>
      <c r="I37" s="231" t="s">
        <v>341</v>
      </c>
      <c r="J37" s="231"/>
      <c r="K37" s="231" t="s">
        <v>341</v>
      </c>
      <c r="L37" s="231" t="s">
        <v>341</v>
      </c>
      <c r="M37" s="231" t="s">
        <v>341</v>
      </c>
      <c r="N37" s="231"/>
      <c r="O37" s="231"/>
      <c r="P37" s="231"/>
      <c r="Q37" s="231"/>
    </row>
    <row r="38" spans="1:17" s="1" customFormat="1">
      <c r="A38" s="1" t="s">
        <v>499</v>
      </c>
      <c r="B38" s="231" t="s">
        <v>341</v>
      </c>
      <c r="C38" s="231" t="s">
        <v>341</v>
      </c>
      <c r="D38" s="231" t="s">
        <v>341</v>
      </c>
      <c r="E38" s="231" t="s">
        <v>341</v>
      </c>
      <c r="F38" s="231" t="s">
        <v>341</v>
      </c>
      <c r="G38" s="231" t="s">
        <v>341</v>
      </c>
      <c r="H38" s="231"/>
      <c r="I38" s="231"/>
      <c r="J38" s="231"/>
      <c r="K38" s="231"/>
      <c r="L38" s="231"/>
      <c r="M38" s="231"/>
      <c r="N38" s="231"/>
      <c r="O38" s="231" t="s">
        <v>341</v>
      </c>
      <c r="P38" s="231"/>
      <c r="Q38" s="231"/>
    </row>
    <row r="39" spans="1:17" s="1" customFormat="1">
      <c r="A39" s="1" t="s">
        <v>500</v>
      </c>
      <c r="B39" s="231"/>
      <c r="C39" s="231"/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231"/>
      <c r="Q39" s="231"/>
    </row>
    <row r="40" spans="1:17" s="1" customFormat="1">
      <c r="A40" s="1" t="s">
        <v>501</v>
      </c>
      <c r="B40" s="231"/>
      <c r="C40" s="231"/>
      <c r="D40" s="231"/>
      <c r="E40" s="231"/>
      <c r="F40" s="231"/>
      <c r="G40" s="231"/>
      <c r="H40" s="231"/>
      <c r="I40" s="231"/>
      <c r="J40" s="231"/>
      <c r="K40" s="231"/>
      <c r="L40" s="231"/>
      <c r="M40" s="231"/>
      <c r="N40" s="231"/>
      <c r="O40" s="231"/>
      <c r="P40" s="231"/>
      <c r="Q40" s="231"/>
    </row>
    <row r="41" spans="1:17" s="1" customFormat="1">
      <c r="A41" s="1" t="s">
        <v>252</v>
      </c>
      <c r="B41" s="231"/>
      <c r="C41" s="231"/>
      <c r="D41" s="231"/>
      <c r="E41" s="231"/>
      <c r="F41" s="231"/>
      <c r="G41" s="231"/>
      <c r="H41" s="231"/>
      <c r="I41" s="231"/>
      <c r="J41" s="231"/>
      <c r="K41" s="231"/>
      <c r="L41" s="231"/>
      <c r="M41" s="231"/>
      <c r="N41" s="231"/>
      <c r="O41" s="231"/>
      <c r="P41" s="231"/>
      <c r="Q41" s="231"/>
    </row>
    <row r="42" spans="1:17" s="1" customFormat="1">
      <c r="A42" s="1" t="s">
        <v>502</v>
      </c>
      <c r="B42" s="231"/>
      <c r="C42" s="231"/>
      <c r="D42" s="231"/>
      <c r="E42" s="231"/>
      <c r="F42" s="231"/>
      <c r="G42" s="231"/>
      <c r="H42" s="231"/>
      <c r="I42" s="231"/>
      <c r="J42" s="231"/>
      <c r="K42" s="231"/>
      <c r="L42" s="231"/>
      <c r="M42" s="231"/>
      <c r="N42" s="231"/>
      <c r="O42" s="231"/>
      <c r="P42" s="231"/>
      <c r="Q42" s="231"/>
    </row>
    <row r="43" spans="1:17" s="1" customFormat="1">
      <c r="A43" s="1" t="s">
        <v>503</v>
      </c>
      <c r="B43" s="231"/>
      <c r="C43" s="231"/>
      <c r="D43" s="231"/>
      <c r="E43" s="231"/>
      <c r="F43" s="231"/>
      <c r="G43" s="231"/>
      <c r="H43" s="231"/>
      <c r="I43" s="231"/>
      <c r="J43" s="231"/>
      <c r="K43" s="231"/>
      <c r="L43" s="231"/>
      <c r="M43" s="231"/>
      <c r="N43" s="231"/>
      <c r="O43" s="231"/>
      <c r="P43" s="231"/>
      <c r="Q43" s="231"/>
    </row>
    <row r="44" spans="1:17" s="1" customFormat="1">
      <c r="A44" s="1" t="s">
        <v>504</v>
      </c>
      <c r="B44" s="231"/>
      <c r="C44" s="231"/>
      <c r="D44" s="231"/>
      <c r="E44" s="231"/>
      <c r="F44" s="231"/>
      <c r="G44" s="231"/>
      <c r="H44" s="231"/>
      <c r="I44" s="231"/>
      <c r="J44" s="231"/>
      <c r="K44" s="231"/>
      <c r="L44" s="231"/>
      <c r="M44" s="231"/>
      <c r="N44" s="231"/>
      <c r="O44" s="231"/>
      <c r="P44" s="231"/>
      <c r="Q44" s="231"/>
    </row>
    <row r="45" spans="1:17" s="1" customFormat="1">
      <c r="A45" s="1" t="s">
        <v>505</v>
      </c>
      <c r="B45" s="231" t="s">
        <v>341</v>
      </c>
      <c r="C45" s="231" t="s">
        <v>341</v>
      </c>
      <c r="D45" s="231" t="s">
        <v>341</v>
      </c>
      <c r="E45" s="231" t="s">
        <v>341</v>
      </c>
      <c r="F45" s="231"/>
      <c r="G45" s="231" t="s">
        <v>341</v>
      </c>
      <c r="H45" s="231" t="s">
        <v>341</v>
      </c>
      <c r="I45" s="231" t="s">
        <v>341</v>
      </c>
      <c r="J45" s="231"/>
      <c r="K45" s="231" t="s">
        <v>341</v>
      </c>
      <c r="L45" s="231" t="s">
        <v>341</v>
      </c>
      <c r="M45" s="231" t="s">
        <v>341</v>
      </c>
      <c r="N45" s="231"/>
      <c r="O45" s="231"/>
      <c r="P45" s="231"/>
      <c r="Q45" s="231"/>
    </row>
    <row r="46" spans="1:17" s="1" customFormat="1">
      <c r="A46" s="1" t="s">
        <v>506</v>
      </c>
      <c r="B46" s="231" t="s">
        <v>341</v>
      </c>
      <c r="C46" s="231" t="s">
        <v>341</v>
      </c>
      <c r="D46" s="231" t="s">
        <v>341</v>
      </c>
      <c r="E46" s="231" t="s">
        <v>341</v>
      </c>
      <c r="F46" s="231"/>
      <c r="G46" s="231" t="s">
        <v>341</v>
      </c>
      <c r="H46" s="231" t="s">
        <v>341</v>
      </c>
      <c r="I46" s="231" t="s">
        <v>341</v>
      </c>
      <c r="J46" s="231"/>
      <c r="K46" s="231" t="s">
        <v>341</v>
      </c>
      <c r="L46" s="231" t="s">
        <v>341</v>
      </c>
      <c r="M46" s="231" t="s">
        <v>341</v>
      </c>
      <c r="N46" s="231"/>
      <c r="O46" s="231"/>
      <c r="P46" s="231"/>
      <c r="Q46" s="231"/>
    </row>
    <row r="47" spans="1:17" s="1" customFormat="1">
      <c r="A47" s="1" t="s">
        <v>507</v>
      </c>
      <c r="B47" s="231" t="s">
        <v>341</v>
      </c>
      <c r="C47" s="231" t="s">
        <v>341</v>
      </c>
      <c r="D47" s="231"/>
      <c r="E47" s="231"/>
      <c r="F47" s="231"/>
      <c r="G47" s="231" t="s">
        <v>341</v>
      </c>
      <c r="H47" s="231" t="s">
        <v>341</v>
      </c>
      <c r="I47" s="231" t="s">
        <v>341</v>
      </c>
      <c r="J47" s="231"/>
      <c r="K47" s="231" t="s">
        <v>341</v>
      </c>
      <c r="L47" s="231" t="s">
        <v>341</v>
      </c>
      <c r="M47" s="231" t="s">
        <v>341</v>
      </c>
      <c r="N47" s="231"/>
      <c r="O47" s="231"/>
      <c r="P47" s="231"/>
      <c r="Q47" s="231"/>
    </row>
    <row r="48" spans="1:17" s="1" customFormat="1">
      <c r="A48" s="1" t="s">
        <v>508</v>
      </c>
      <c r="B48" s="231" t="s">
        <v>341</v>
      </c>
      <c r="C48" s="231" t="s">
        <v>341</v>
      </c>
      <c r="D48" s="231"/>
      <c r="E48" s="231"/>
      <c r="F48" s="231" t="s">
        <v>341</v>
      </c>
      <c r="G48" s="231" t="s">
        <v>341</v>
      </c>
      <c r="H48" s="231"/>
      <c r="I48" s="231"/>
      <c r="J48" s="231" t="s">
        <v>341</v>
      </c>
      <c r="K48" s="231" t="s">
        <v>341</v>
      </c>
      <c r="L48" s="231" t="s">
        <v>341</v>
      </c>
      <c r="M48" s="231"/>
      <c r="N48" s="231" t="s">
        <v>341</v>
      </c>
      <c r="O48" s="231"/>
      <c r="P48" s="231" t="s">
        <v>341</v>
      </c>
      <c r="Q48" s="231"/>
    </row>
    <row r="49" spans="1:17" s="1" customFormat="1">
      <c r="A49" s="1" t="s">
        <v>509</v>
      </c>
      <c r="B49" s="231" t="s">
        <v>341</v>
      </c>
      <c r="C49" s="231" t="s">
        <v>341</v>
      </c>
      <c r="D49" s="231" t="s">
        <v>341</v>
      </c>
      <c r="E49" s="231" t="s">
        <v>341</v>
      </c>
      <c r="F49" s="231" t="s">
        <v>341</v>
      </c>
      <c r="G49" s="231" t="s">
        <v>341</v>
      </c>
      <c r="H49" s="231"/>
      <c r="I49" s="231" t="s">
        <v>341</v>
      </c>
      <c r="J49" s="231"/>
      <c r="K49" s="231"/>
      <c r="L49" s="231" t="s">
        <v>341</v>
      </c>
      <c r="M49" s="231"/>
      <c r="N49" s="231"/>
      <c r="O49" s="231"/>
      <c r="P49" s="231"/>
      <c r="Q49" s="231" t="s">
        <v>341</v>
      </c>
    </row>
    <row r="50" spans="1:17" s="1" customFormat="1">
      <c r="A50" s="1" t="s">
        <v>510</v>
      </c>
      <c r="B50" s="231"/>
      <c r="C50" s="231"/>
      <c r="D50" s="231"/>
      <c r="E50" s="231"/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1"/>
      <c r="Q50" s="231"/>
    </row>
    <row r="51" spans="1:17" s="1" customFormat="1">
      <c r="A51" s="1" t="s">
        <v>511</v>
      </c>
      <c r="B51" s="231" t="s">
        <v>341</v>
      </c>
      <c r="C51" s="231" t="s">
        <v>341</v>
      </c>
      <c r="D51" s="231"/>
      <c r="E51" s="231"/>
      <c r="F51" s="231" t="s">
        <v>341</v>
      </c>
      <c r="G51" s="231" t="s">
        <v>341</v>
      </c>
      <c r="H51" s="231"/>
      <c r="I51" s="231" t="s">
        <v>341</v>
      </c>
      <c r="J51" s="231"/>
      <c r="K51" s="231" t="s">
        <v>341</v>
      </c>
      <c r="L51" s="231"/>
      <c r="M51" s="231"/>
      <c r="N51" s="231" t="s">
        <v>341</v>
      </c>
      <c r="O51" s="231" t="s">
        <v>341</v>
      </c>
      <c r="P51" s="231"/>
      <c r="Q51" s="231"/>
    </row>
    <row r="52" spans="1:17" s="1" customFormat="1">
      <c r="A52" s="1" t="s">
        <v>512</v>
      </c>
      <c r="B52" s="231"/>
      <c r="C52" s="231" t="s">
        <v>341</v>
      </c>
      <c r="D52" s="231"/>
      <c r="E52" s="231"/>
      <c r="F52" s="231"/>
      <c r="G52" s="231" t="s">
        <v>341</v>
      </c>
      <c r="H52" s="231" t="s">
        <v>341</v>
      </c>
      <c r="I52" s="231" t="s">
        <v>341</v>
      </c>
      <c r="J52" s="231" t="s">
        <v>341</v>
      </c>
      <c r="K52" s="231" t="s">
        <v>341</v>
      </c>
      <c r="L52" s="231"/>
      <c r="M52" s="231" t="s">
        <v>341</v>
      </c>
      <c r="N52" s="231" t="s">
        <v>341</v>
      </c>
      <c r="O52" s="231"/>
      <c r="P52" s="231"/>
      <c r="Q52" s="231"/>
    </row>
    <row r="53" spans="1:17" s="1" customFormat="1">
      <c r="A53" s="1" t="s">
        <v>513</v>
      </c>
      <c r="B53" s="231"/>
      <c r="C53" s="231" t="s">
        <v>341</v>
      </c>
      <c r="D53" s="231"/>
      <c r="E53" s="231"/>
      <c r="F53" s="231"/>
      <c r="G53" s="231" t="s">
        <v>341</v>
      </c>
      <c r="H53" s="231" t="s">
        <v>341</v>
      </c>
      <c r="I53" s="231" t="s">
        <v>341</v>
      </c>
      <c r="J53" s="231" t="s">
        <v>341</v>
      </c>
      <c r="K53" s="231" t="s">
        <v>341</v>
      </c>
      <c r="L53" s="231"/>
      <c r="M53" s="231" t="s">
        <v>341</v>
      </c>
      <c r="N53" s="231" t="s">
        <v>341</v>
      </c>
      <c r="O53" s="231"/>
      <c r="P53" s="231"/>
      <c r="Q53" s="231"/>
    </row>
    <row r="54" spans="1:17" s="1" customFormat="1">
      <c r="A54" s="1" t="s">
        <v>514</v>
      </c>
      <c r="B54" s="231"/>
      <c r="C54" s="231"/>
      <c r="D54" s="231"/>
      <c r="E54" s="231"/>
      <c r="F54" s="231"/>
      <c r="G54" s="231"/>
      <c r="H54" s="231"/>
      <c r="I54" s="231"/>
      <c r="J54" s="231"/>
      <c r="K54" s="231"/>
      <c r="L54" s="231"/>
      <c r="M54" s="231"/>
      <c r="N54" s="231"/>
      <c r="O54" s="231"/>
      <c r="P54" s="231"/>
      <c r="Q54" s="231"/>
    </row>
    <row r="55" spans="1:17" s="1" customFormat="1">
      <c r="A55" s="1" t="s">
        <v>515</v>
      </c>
      <c r="B55" s="231"/>
      <c r="C55" s="231"/>
      <c r="D55" s="231"/>
      <c r="E55" s="231"/>
      <c r="F55" s="231"/>
      <c r="G55" s="231"/>
      <c r="H55" s="231"/>
      <c r="I55" s="231"/>
      <c r="J55" s="231"/>
      <c r="K55" s="231"/>
      <c r="L55" s="231"/>
      <c r="M55" s="231"/>
      <c r="N55" s="231"/>
      <c r="O55" s="231"/>
      <c r="P55" s="231"/>
      <c r="Q55" s="231"/>
    </row>
    <row r="56" spans="1:17" s="1" customFormat="1">
      <c r="A56" s="1" t="s">
        <v>516</v>
      </c>
      <c r="B56" s="231" t="s">
        <v>341</v>
      </c>
      <c r="C56" s="231" t="s">
        <v>341</v>
      </c>
      <c r="D56" s="231"/>
      <c r="E56" s="231"/>
      <c r="F56" s="231"/>
      <c r="G56" s="231" t="s">
        <v>341</v>
      </c>
      <c r="H56" s="231" t="s">
        <v>341</v>
      </c>
      <c r="I56" s="231" t="s">
        <v>341</v>
      </c>
      <c r="J56" s="231"/>
      <c r="K56" s="231" t="s">
        <v>341</v>
      </c>
      <c r="L56" s="231" t="s">
        <v>341</v>
      </c>
      <c r="M56" s="231" t="s">
        <v>341</v>
      </c>
      <c r="N56" s="231"/>
      <c r="O56" s="231"/>
      <c r="P56" s="231"/>
      <c r="Q56" s="231"/>
    </row>
    <row r="57" spans="1:17" s="1" customFormat="1">
      <c r="A57" s="1" t="s">
        <v>254</v>
      </c>
      <c r="B57" s="231"/>
      <c r="C57" s="231"/>
      <c r="D57" s="231"/>
      <c r="E57" s="231"/>
      <c r="F57" s="231"/>
      <c r="G57" s="231"/>
      <c r="H57" s="231"/>
      <c r="I57" s="231"/>
      <c r="J57" s="231"/>
      <c r="K57" s="231"/>
      <c r="L57" s="231"/>
      <c r="M57" s="231"/>
      <c r="N57" s="231"/>
      <c r="O57" s="231"/>
      <c r="P57" s="231"/>
      <c r="Q57" s="231"/>
    </row>
    <row r="58" spans="1:17" s="1" customFormat="1">
      <c r="A58" s="1" t="s">
        <v>517</v>
      </c>
      <c r="B58" s="231"/>
      <c r="C58" s="231"/>
      <c r="D58" s="231"/>
      <c r="E58" s="231"/>
      <c r="F58" s="231"/>
      <c r="G58" s="231"/>
      <c r="H58" s="231"/>
      <c r="I58" s="231"/>
      <c r="J58" s="231"/>
      <c r="K58" s="231"/>
      <c r="L58" s="231"/>
      <c r="M58" s="231"/>
      <c r="N58" s="231"/>
      <c r="O58" s="231"/>
      <c r="P58" s="231"/>
      <c r="Q58" s="231"/>
    </row>
    <row r="59" spans="1:17" s="1" customFormat="1">
      <c r="A59" s="1" t="s">
        <v>518</v>
      </c>
      <c r="B59" s="231"/>
      <c r="C59" s="231"/>
      <c r="D59" s="231"/>
      <c r="E59" s="231"/>
      <c r="F59" s="231"/>
      <c r="G59" s="231"/>
      <c r="H59" s="231"/>
      <c r="I59" s="231"/>
      <c r="J59" s="231"/>
      <c r="K59" s="231"/>
      <c r="L59" s="231"/>
      <c r="M59" s="231"/>
      <c r="N59" s="231"/>
      <c r="O59" s="231"/>
      <c r="P59" s="231"/>
      <c r="Q59" s="231"/>
    </row>
    <row r="60" spans="1:17" s="1" customFormat="1">
      <c r="A60" s="1" t="s">
        <v>519</v>
      </c>
      <c r="B60" s="231" t="s">
        <v>341</v>
      </c>
      <c r="C60" s="231" t="s">
        <v>341</v>
      </c>
      <c r="D60" s="231"/>
      <c r="E60" s="231"/>
      <c r="F60" s="231"/>
      <c r="G60" s="231" t="s">
        <v>341</v>
      </c>
      <c r="H60" s="231" t="s">
        <v>341</v>
      </c>
      <c r="I60" s="231" t="s">
        <v>341</v>
      </c>
      <c r="J60" s="231"/>
      <c r="K60" s="231" t="s">
        <v>341</v>
      </c>
      <c r="L60" s="231" t="s">
        <v>341</v>
      </c>
      <c r="M60" s="231" t="s">
        <v>341</v>
      </c>
      <c r="N60" s="231"/>
      <c r="O60" s="231"/>
      <c r="P60" s="231"/>
      <c r="Q60" s="231"/>
    </row>
    <row r="61" spans="1:17" s="1" customFormat="1">
      <c r="A61" s="1" t="s">
        <v>520</v>
      </c>
      <c r="B61" s="231" t="s">
        <v>341</v>
      </c>
      <c r="C61" s="231" t="s">
        <v>341</v>
      </c>
      <c r="D61" s="231"/>
      <c r="E61" s="231"/>
      <c r="F61" s="231"/>
      <c r="G61" s="231" t="s">
        <v>341</v>
      </c>
      <c r="H61" s="231" t="s">
        <v>341</v>
      </c>
      <c r="I61" s="231" t="s">
        <v>341</v>
      </c>
      <c r="J61" s="231"/>
      <c r="K61" s="231" t="s">
        <v>341</v>
      </c>
      <c r="L61" s="231" t="s">
        <v>341</v>
      </c>
      <c r="M61" s="231" t="s">
        <v>341</v>
      </c>
      <c r="N61" s="231"/>
      <c r="O61" s="231"/>
      <c r="P61" s="231"/>
      <c r="Q61" s="231"/>
    </row>
    <row r="62" spans="1:17" s="1" customFormat="1">
      <c r="A62" s="1" t="s">
        <v>521</v>
      </c>
      <c r="B62" s="231" t="s">
        <v>341</v>
      </c>
      <c r="C62" s="231" t="s">
        <v>341</v>
      </c>
      <c r="D62" s="231"/>
      <c r="E62" s="231"/>
      <c r="F62" s="231"/>
      <c r="G62" s="231" t="s">
        <v>341</v>
      </c>
      <c r="H62" s="231" t="s">
        <v>341</v>
      </c>
      <c r="I62" s="231" t="s">
        <v>341</v>
      </c>
      <c r="J62" s="231"/>
      <c r="K62" s="231" t="s">
        <v>341</v>
      </c>
      <c r="L62" s="231" t="s">
        <v>341</v>
      </c>
      <c r="M62" s="231" t="s">
        <v>341</v>
      </c>
      <c r="N62" s="231"/>
      <c r="O62" s="231"/>
      <c r="P62" s="231"/>
      <c r="Q62" s="231"/>
    </row>
    <row r="63" spans="1:17" s="1" customFormat="1">
      <c r="A63" s="1" t="s">
        <v>522</v>
      </c>
      <c r="B63" s="231" t="s">
        <v>341</v>
      </c>
      <c r="C63" s="231" t="s">
        <v>341</v>
      </c>
      <c r="D63" s="231"/>
      <c r="E63" s="231"/>
      <c r="F63" s="231" t="s">
        <v>341</v>
      </c>
      <c r="G63" s="231" t="s">
        <v>341</v>
      </c>
      <c r="H63" s="231" t="s">
        <v>341</v>
      </c>
      <c r="I63" s="231" t="s">
        <v>341</v>
      </c>
      <c r="J63" s="231"/>
      <c r="K63" s="231" t="s">
        <v>341</v>
      </c>
      <c r="L63" s="231"/>
      <c r="M63" s="231"/>
      <c r="N63" s="231" t="s">
        <v>341</v>
      </c>
      <c r="O63" s="231" t="s">
        <v>341</v>
      </c>
      <c r="P63" s="231"/>
      <c r="Q63" s="231"/>
    </row>
    <row r="64" spans="1:17" s="1" customFormat="1">
      <c r="A64" s="1" t="s">
        <v>523</v>
      </c>
      <c r="B64" s="231" t="s">
        <v>341</v>
      </c>
      <c r="C64" s="231" t="s">
        <v>341</v>
      </c>
      <c r="D64" s="231"/>
      <c r="E64" s="231"/>
      <c r="F64" s="231" t="s">
        <v>341</v>
      </c>
      <c r="G64" s="231" t="s">
        <v>341</v>
      </c>
      <c r="H64" s="231" t="s">
        <v>341</v>
      </c>
      <c r="I64" s="231" t="s">
        <v>341</v>
      </c>
      <c r="J64" s="231"/>
      <c r="K64" s="231" t="s">
        <v>341</v>
      </c>
      <c r="L64" s="231"/>
      <c r="M64" s="231"/>
      <c r="N64" s="231" t="s">
        <v>341</v>
      </c>
      <c r="O64" s="231" t="s">
        <v>341</v>
      </c>
      <c r="P64" s="231"/>
      <c r="Q64" s="231"/>
    </row>
    <row r="65" spans="1:17" s="1" customFormat="1">
      <c r="A65" s="1" t="s">
        <v>524</v>
      </c>
      <c r="B65" s="231" t="s">
        <v>341</v>
      </c>
      <c r="C65" s="231" t="s">
        <v>341</v>
      </c>
      <c r="D65" s="231"/>
      <c r="E65" s="231"/>
      <c r="F65" s="231" t="s">
        <v>341</v>
      </c>
      <c r="G65" s="231" t="s">
        <v>341</v>
      </c>
      <c r="H65" s="231" t="s">
        <v>341</v>
      </c>
      <c r="I65" s="231" t="s">
        <v>341</v>
      </c>
      <c r="J65" s="231"/>
      <c r="K65" s="231" t="s">
        <v>341</v>
      </c>
      <c r="L65" s="231"/>
      <c r="M65" s="231"/>
      <c r="N65" s="231" t="s">
        <v>341</v>
      </c>
      <c r="O65" s="231" t="s">
        <v>341</v>
      </c>
      <c r="P65" s="231"/>
      <c r="Q65" s="231"/>
    </row>
    <row r="66" spans="1:17" s="1" customFormat="1">
      <c r="A66" s="1" t="s">
        <v>525</v>
      </c>
      <c r="B66" s="231" t="s">
        <v>341</v>
      </c>
      <c r="C66" s="231" t="s">
        <v>341</v>
      </c>
      <c r="D66" s="231"/>
      <c r="E66" s="231"/>
      <c r="F66" s="231"/>
      <c r="G66" s="231" t="s">
        <v>341</v>
      </c>
      <c r="H66" s="231" t="s">
        <v>341</v>
      </c>
      <c r="I66" s="231" t="s">
        <v>341</v>
      </c>
      <c r="J66" s="231"/>
      <c r="K66" s="231" t="s">
        <v>341</v>
      </c>
      <c r="L66" s="231" t="s">
        <v>341</v>
      </c>
      <c r="M66" s="231" t="s">
        <v>341</v>
      </c>
      <c r="N66" s="231"/>
      <c r="O66" s="231"/>
      <c r="P66" s="231"/>
      <c r="Q66" s="231"/>
    </row>
    <row r="67" spans="1:17" s="1" customFormat="1">
      <c r="A67" s="1" t="s">
        <v>526</v>
      </c>
      <c r="B67" s="231" t="s">
        <v>341</v>
      </c>
      <c r="C67" s="231" t="s">
        <v>341</v>
      </c>
      <c r="D67" s="231"/>
      <c r="E67" s="231"/>
      <c r="F67" s="231"/>
      <c r="G67" s="231" t="s">
        <v>341</v>
      </c>
      <c r="H67" s="231" t="s">
        <v>341</v>
      </c>
      <c r="I67" s="231" t="s">
        <v>341</v>
      </c>
      <c r="J67" s="231"/>
      <c r="K67" s="231" t="s">
        <v>341</v>
      </c>
      <c r="L67" s="231" t="s">
        <v>341</v>
      </c>
      <c r="M67" s="231" t="s">
        <v>341</v>
      </c>
      <c r="N67" s="231"/>
      <c r="O67" s="231"/>
      <c r="P67" s="231"/>
      <c r="Q67" s="231"/>
    </row>
    <row r="68" spans="1:17" s="1" customFormat="1">
      <c r="A68" s="1" t="s">
        <v>527</v>
      </c>
      <c r="B68" s="231"/>
      <c r="C68" s="231"/>
      <c r="D68" s="231"/>
      <c r="E68" s="231"/>
      <c r="F68" s="231"/>
      <c r="G68" s="231"/>
      <c r="H68" s="231"/>
      <c r="I68" s="231"/>
      <c r="J68" s="231"/>
      <c r="K68" s="231"/>
      <c r="L68" s="231"/>
      <c r="M68" s="231"/>
      <c r="N68" s="231"/>
      <c r="O68" s="231"/>
      <c r="P68" s="231"/>
      <c r="Q68" s="231"/>
    </row>
    <row r="69" spans="1:17" s="1" customFormat="1">
      <c r="A69" s="1" t="s">
        <v>528</v>
      </c>
      <c r="B69" s="231" t="s">
        <v>341</v>
      </c>
      <c r="C69" s="231" t="s">
        <v>341</v>
      </c>
      <c r="D69" s="231"/>
      <c r="E69" s="231"/>
      <c r="F69" s="231" t="s">
        <v>341</v>
      </c>
      <c r="G69" s="231" t="s">
        <v>341</v>
      </c>
      <c r="H69" s="231" t="s">
        <v>341</v>
      </c>
      <c r="I69" s="231" t="s">
        <v>341</v>
      </c>
      <c r="J69" s="231"/>
      <c r="K69" s="231" t="s">
        <v>341</v>
      </c>
      <c r="L69" s="231"/>
      <c r="M69" s="231" t="s">
        <v>341</v>
      </c>
      <c r="N69" s="231"/>
      <c r="O69" s="231"/>
      <c r="P69" s="231"/>
      <c r="Q69" s="231"/>
    </row>
    <row r="70" spans="1:17" s="1" customFormat="1">
      <c r="A70" s="234" t="s">
        <v>461</v>
      </c>
      <c r="B70" s="231" t="s">
        <v>341</v>
      </c>
      <c r="C70" s="231" t="s">
        <v>341</v>
      </c>
      <c r="D70" s="231" t="s">
        <v>341</v>
      </c>
      <c r="E70" s="231" t="s">
        <v>341</v>
      </c>
      <c r="F70" s="231"/>
      <c r="G70" s="231"/>
      <c r="H70" s="231" t="s">
        <v>341</v>
      </c>
      <c r="I70" s="231" t="s">
        <v>341</v>
      </c>
      <c r="J70" s="231"/>
      <c r="K70" s="231"/>
      <c r="L70" s="231"/>
      <c r="M70" s="231"/>
      <c r="N70" s="231"/>
      <c r="O70" s="231"/>
      <c r="P70" s="231"/>
      <c r="Q70" s="231"/>
    </row>
    <row r="71" spans="1:17" s="1" customFormat="1">
      <c r="A71" s="235" t="s">
        <v>462</v>
      </c>
      <c r="B71" s="231" t="s">
        <v>341</v>
      </c>
      <c r="C71" s="231" t="s">
        <v>341</v>
      </c>
      <c r="D71" s="231" t="s">
        <v>341</v>
      </c>
      <c r="E71" s="231" t="s">
        <v>341</v>
      </c>
      <c r="F71" s="231"/>
      <c r="G71" s="231"/>
      <c r="H71" s="231" t="s">
        <v>341</v>
      </c>
      <c r="I71" s="231" t="s">
        <v>341</v>
      </c>
      <c r="J71" s="231"/>
      <c r="K71" s="231"/>
      <c r="L71" s="231"/>
      <c r="M71" s="231"/>
      <c r="N71" s="231"/>
      <c r="O71" s="231"/>
      <c r="P71" s="231"/>
      <c r="Q71" s="231"/>
    </row>
    <row r="72" spans="1:17" s="1" customFormat="1">
      <c r="A72" s="235" t="s">
        <v>463</v>
      </c>
      <c r="B72" s="231" t="s">
        <v>341</v>
      </c>
      <c r="C72" s="231" t="s">
        <v>341</v>
      </c>
      <c r="D72" s="231" t="s">
        <v>341</v>
      </c>
      <c r="E72" s="231" t="s">
        <v>341</v>
      </c>
      <c r="F72" s="231"/>
      <c r="G72" s="231"/>
      <c r="H72" s="231" t="s">
        <v>341</v>
      </c>
      <c r="I72" s="231" t="s">
        <v>341</v>
      </c>
      <c r="J72" s="231"/>
      <c r="K72" s="231"/>
      <c r="L72" s="231"/>
      <c r="M72" s="231"/>
      <c r="N72" s="231"/>
      <c r="O72" s="231"/>
      <c r="P72" s="231"/>
      <c r="Q72" s="231"/>
    </row>
    <row r="73" spans="1:17" s="1" customFormat="1">
      <c r="A73" s="1" t="s">
        <v>529</v>
      </c>
      <c r="B73" s="231" t="s">
        <v>341</v>
      </c>
      <c r="C73" s="231" t="s">
        <v>341</v>
      </c>
      <c r="D73" s="231"/>
      <c r="E73" s="231"/>
      <c r="F73" s="231"/>
      <c r="G73" s="231" t="s">
        <v>341</v>
      </c>
      <c r="H73" s="231" t="s">
        <v>341</v>
      </c>
      <c r="I73" s="231" t="s">
        <v>341</v>
      </c>
      <c r="J73" s="231"/>
      <c r="K73" s="231" t="s">
        <v>341</v>
      </c>
      <c r="L73" s="231" t="s">
        <v>341</v>
      </c>
      <c r="M73" s="231" t="s">
        <v>341</v>
      </c>
      <c r="N73" s="231"/>
      <c r="O73" s="231"/>
      <c r="P73" s="231"/>
      <c r="Q73" s="231"/>
    </row>
    <row r="74" spans="1:17" s="1" customFormat="1">
      <c r="A74" s="1" t="s">
        <v>530</v>
      </c>
      <c r="B74" s="231" t="s">
        <v>341</v>
      </c>
      <c r="C74" s="231" t="s">
        <v>341</v>
      </c>
      <c r="D74" s="231"/>
      <c r="E74" s="231"/>
      <c r="F74" s="231"/>
      <c r="G74" s="231" t="s">
        <v>341</v>
      </c>
      <c r="H74" s="231" t="s">
        <v>341</v>
      </c>
      <c r="I74" s="231" t="s">
        <v>341</v>
      </c>
      <c r="J74" s="231"/>
      <c r="K74" s="231" t="s">
        <v>341</v>
      </c>
      <c r="L74" s="231" t="s">
        <v>341</v>
      </c>
      <c r="M74" s="231" t="s">
        <v>341</v>
      </c>
      <c r="N74" s="231"/>
      <c r="O74" s="231"/>
      <c r="P74" s="231"/>
      <c r="Q74" s="231"/>
    </row>
    <row r="75" spans="1:17" s="1" customFormat="1">
      <c r="A75" s="1" t="s">
        <v>251</v>
      </c>
      <c r="B75" s="231"/>
      <c r="C75" s="231"/>
      <c r="D75" s="231"/>
      <c r="E75" s="231"/>
      <c r="F75" s="231"/>
      <c r="G75" s="231"/>
      <c r="H75" s="231"/>
      <c r="I75" s="231"/>
      <c r="J75" s="231"/>
      <c r="K75" s="231"/>
      <c r="L75" s="231"/>
      <c r="M75" s="231"/>
      <c r="N75" s="231"/>
      <c r="O75" s="231"/>
      <c r="P75" s="231"/>
      <c r="Q75" s="231"/>
    </row>
    <row r="76" spans="1:17" s="1" customFormat="1">
      <c r="A76" s="1" t="s">
        <v>531</v>
      </c>
      <c r="B76" s="231"/>
      <c r="C76" s="231"/>
      <c r="D76" s="231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</row>
    <row r="77" spans="1:17" s="1" customFormat="1">
      <c r="A77" s="1" t="s">
        <v>532</v>
      </c>
      <c r="B77" s="231"/>
      <c r="C77" s="231"/>
      <c r="D77" s="231"/>
      <c r="E77" s="231"/>
      <c r="F77" s="231"/>
      <c r="G77" s="231"/>
      <c r="H77" s="231"/>
      <c r="I77" s="231"/>
      <c r="J77" s="231"/>
      <c r="K77" s="231"/>
      <c r="L77" s="231"/>
      <c r="M77" s="231"/>
      <c r="N77" s="231"/>
      <c r="O77" s="231"/>
      <c r="P77" s="231"/>
      <c r="Q77" s="231"/>
    </row>
    <row r="78" spans="1:17" s="1" customFormat="1">
      <c r="A78" s="1" t="s">
        <v>533</v>
      </c>
      <c r="B78" s="231"/>
      <c r="C78" s="231"/>
      <c r="D78" s="231"/>
      <c r="E78" s="231"/>
      <c r="F78" s="231"/>
      <c r="G78" s="231"/>
      <c r="H78" s="231"/>
      <c r="I78" s="231"/>
      <c r="J78" s="231"/>
      <c r="K78" s="231"/>
      <c r="L78" s="231"/>
      <c r="M78" s="231"/>
      <c r="N78" s="231"/>
      <c r="O78" s="231"/>
      <c r="P78" s="231"/>
      <c r="Q78" s="231"/>
    </row>
    <row r="79" spans="1:17" s="1" customFormat="1">
      <c r="A79" s="1" t="s">
        <v>534</v>
      </c>
      <c r="B79" s="231" t="s">
        <v>341</v>
      </c>
      <c r="C79" s="231" t="s">
        <v>341</v>
      </c>
      <c r="D79" s="231"/>
      <c r="E79" s="231"/>
      <c r="F79" s="231"/>
      <c r="G79" s="231" t="s">
        <v>341</v>
      </c>
      <c r="H79" s="231" t="s">
        <v>341</v>
      </c>
      <c r="I79" s="231" t="s">
        <v>341</v>
      </c>
      <c r="J79" s="231"/>
      <c r="K79" s="231" t="s">
        <v>341</v>
      </c>
      <c r="L79" s="231" t="s">
        <v>341</v>
      </c>
      <c r="M79" s="231" t="s">
        <v>341</v>
      </c>
      <c r="N79" s="231"/>
      <c r="O79" s="231"/>
      <c r="P79" s="231"/>
      <c r="Q79" s="231"/>
    </row>
    <row r="80" spans="1:17" s="1" customFormat="1">
      <c r="A80" s="1" t="s">
        <v>535</v>
      </c>
      <c r="B80" s="231"/>
      <c r="C80" s="231"/>
      <c r="D80" s="231"/>
      <c r="E80" s="231"/>
      <c r="F80" s="231"/>
      <c r="G80" s="231"/>
      <c r="H80" s="231"/>
      <c r="I80" s="231"/>
      <c r="J80" s="231"/>
      <c r="K80" s="231"/>
      <c r="L80" s="231"/>
      <c r="M80" s="231"/>
      <c r="N80" s="231"/>
      <c r="O80" s="231"/>
      <c r="P80" s="231"/>
      <c r="Q80" s="231"/>
    </row>
    <row r="81" spans="1:17" s="1" customFormat="1">
      <c r="A81" s="1" t="s">
        <v>536</v>
      </c>
      <c r="B81" s="231"/>
      <c r="C81" s="231"/>
      <c r="D81" s="231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</row>
    <row r="82" spans="1:17" s="1" customFormat="1">
      <c r="A82" s="1" t="s">
        <v>537</v>
      </c>
      <c r="B82" s="231" t="s">
        <v>341</v>
      </c>
      <c r="C82" s="231" t="s">
        <v>341</v>
      </c>
      <c r="D82" s="231"/>
      <c r="E82" s="231"/>
      <c r="F82" s="231"/>
      <c r="G82" s="231" t="s">
        <v>341</v>
      </c>
      <c r="H82" s="231" t="s">
        <v>341</v>
      </c>
      <c r="I82" s="231" t="s">
        <v>341</v>
      </c>
      <c r="J82" s="231"/>
      <c r="K82" s="231" t="s">
        <v>341</v>
      </c>
      <c r="L82" s="231" t="s">
        <v>341</v>
      </c>
      <c r="M82" s="231" t="s">
        <v>341</v>
      </c>
      <c r="N82" s="231"/>
      <c r="O82" s="231"/>
      <c r="P82" s="231"/>
      <c r="Q82" s="231"/>
    </row>
    <row r="83" spans="1:17" s="1" customFormat="1">
      <c r="A83" s="1" t="s">
        <v>538</v>
      </c>
      <c r="B83" s="231"/>
      <c r="C83" s="231"/>
      <c r="D83" s="231"/>
      <c r="E83" s="231"/>
      <c r="F83" s="231"/>
      <c r="G83" s="231"/>
      <c r="H83" s="231"/>
      <c r="I83" s="231"/>
      <c r="J83" s="231"/>
      <c r="K83" s="231"/>
      <c r="L83" s="231"/>
      <c r="M83" s="231"/>
      <c r="N83" s="231"/>
      <c r="O83" s="231"/>
      <c r="P83" s="231"/>
      <c r="Q83" s="231"/>
    </row>
    <row r="84" spans="1:17" s="1" customFormat="1">
      <c r="A84" s="1" t="s">
        <v>539</v>
      </c>
      <c r="B84" s="231" t="s">
        <v>341</v>
      </c>
      <c r="C84" s="231" t="s">
        <v>341</v>
      </c>
      <c r="D84" s="231"/>
      <c r="E84" s="231"/>
      <c r="F84" s="231"/>
      <c r="G84" s="231"/>
      <c r="H84" s="231" t="s">
        <v>341</v>
      </c>
      <c r="I84" s="231" t="s">
        <v>341</v>
      </c>
      <c r="J84" s="231"/>
      <c r="K84" s="231" t="s">
        <v>341</v>
      </c>
      <c r="L84" s="231"/>
      <c r="M84" s="231"/>
      <c r="N84" s="231" t="s">
        <v>341</v>
      </c>
      <c r="O84" s="231" t="s">
        <v>341</v>
      </c>
      <c r="P84" s="231"/>
      <c r="Q84" s="231"/>
    </row>
    <row r="85" spans="1:17" s="1" customFormat="1">
      <c r="A85" s="1" t="s">
        <v>540</v>
      </c>
      <c r="B85" s="231" t="s">
        <v>341</v>
      </c>
      <c r="C85" s="231" t="s">
        <v>341</v>
      </c>
      <c r="D85" s="231"/>
      <c r="E85" s="231"/>
      <c r="F85" s="231" t="s">
        <v>341</v>
      </c>
      <c r="G85" s="231"/>
      <c r="H85" s="231" t="s">
        <v>341</v>
      </c>
      <c r="I85" s="231" t="s">
        <v>341</v>
      </c>
      <c r="J85" s="231"/>
      <c r="K85" s="231" t="s">
        <v>341</v>
      </c>
      <c r="L85" s="231"/>
      <c r="M85" s="231"/>
      <c r="N85" s="231" t="s">
        <v>341</v>
      </c>
      <c r="O85" s="231" t="s">
        <v>341</v>
      </c>
      <c r="P85" s="231"/>
      <c r="Q85" s="231"/>
    </row>
    <row r="86" spans="1:17" s="1" customFormat="1">
      <c r="A86" s="1" t="s">
        <v>541</v>
      </c>
      <c r="B86" s="231" t="s">
        <v>341</v>
      </c>
      <c r="C86" s="231" t="s">
        <v>341</v>
      </c>
      <c r="D86" s="231"/>
      <c r="E86" s="231"/>
      <c r="F86" s="231" t="s">
        <v>341</v>
      </c>
      <c r="G86" s="231"/>
      <c r="H86" s="231" t="s">
        <v>341</v>
      </c>
      <c r="I86" s="231" t="s">
        <v>341</v>
      </c>
      <c r="J86" s="231"/>
      <c r="K86" s="231" t="s">
        <v>341</v>
      </c>
      <c r="L86" s="231"/>
      <c r="M86" s="231"/>
      <c r="N86" s="231" t="s">
        <v>341</v>
      </c>
      <c r="O86" s="231" t="s">
        <v>341</v>
      </c>
      <c r="P86" s="231"/>
      <c r="Q86" s="231"/>
    </row>
    <row r="87" spans="1:17" s="1" customFormat="1">
      <c r="A87" s="1" t="s">
        <v>542</v>
      </c>
      <c r="B87" s="231" t="s">
        <v>341</v>
      </c>
      <c r="C87" s="231" t="s">
        <v>341</v>
      </c>
      <c r="D87" s="231"/>
      <c r="E87" s="231"/>
      <c r="F87" s="231"/>
      <c r="G87" s="231" t="s">
        <v>341</v>
      </c>
      <c r="H87" s="231" t="s">
        <v>341</v>
      </c>
      <c r="I87" s="231" t="s">
        <v>341</v>
      </c>
      <c r="J87" s="231"/>
      <c r="K87" s="231" t="s">
        <v>341</v>
      </c>
      <c r="L87" s="231" t="s">
        <v>341</v>
      </c>
      <c r="M87" s="231" t="s">
        <v>341</v>
      </c>
      <c r="N87" s="231"/>
      <c r="O87" s="231"/>
      <c r="P87" s="231"/>
      <c r="Q87" s="231"/>
    </row>
    <row r="88" spans="1:17" s="1" customFormat="1">
      <c r="A88" s="1" t="s">
        <v>543</v>
      </c>
      <c r="B88" s="231" t="s">
        <v>341</v>
      </c>
      <c r="C88" s="231" t="s">
        <v>341</v>
      </c>
      <c r="D88" s="231"/>
      <c r="E88" s="231"/>
      <c r="F88" s="231"/>
      <c r="G88" s="231" t="s">
        <v>341</v>
      </c>
      <c r="H88" s="231" t="s">
        <v>341</v>
      </c>
      <c r="I88" s="231" t="s">
        <v>341</v>
      </c>
      <c r="J88" s="231"/>
      <c r="K88" s="231" t="s">
        <v>341</v>
      </c>
      <c r="L88" s="231" t="s">
        <v>341</v>
      </c>
      <c r="M88" s="231" t="s">
        <v>341</v>
      </c>
      <c r="N88" s="231"/>
      <c r="O88" s="231"/>
      <c r="P88" s="231"/>
      <c r="Q88" s="231"/>
    </row>
    <row r="89" spans="1:17" s="1" customFormat="1">
      <c r="A89" s="1" t="s">
        <v>544</v>
      </c>
      <c r="B89" s="231" t="s">
        <v>341</v>
      </c>
      <c r="C89" s="231" t="s">
        <v>341</v>
      </c>
      <c r="D89" s="231"/>
      <c r="E89" s="231"/>
      <c r="F89" s="231"/>
      <c r="G89" s="231" t="s">
        <v>341</v>
      </c>
      <c r="H89" s="231" t="s">
        <v>341</v>
      </c>
      <c r="I89" s="231" t="s">
        <v>341</v>
      </c>
      <c r="J89" s="231"/>
      <c r="K89" s="231" t="s">
        <v>341</v>
      </c>
      <c r="L89" s="231" t="s">
        <v>341</v>
      </c>
      <c r="M89" s="231" t="s">
        <v>341</v>
      </c>
      <c r="N89" s="231"/>
      <c r="O89" s="231"/>
      <c r="P89" s="231"/>
      <c r="Q89" s="231"/>
    </row>
    <row r="90" spans="1:17" s="1" customFormat="1">
      <c r="A90" s="1" t="s">
        <v>545</v>
      </c>
      <c r="B90" s="231" t="s">
        <v>341</v>
      </c>
      <c r="C90" s="231" t="s">
        <v>341</v>
      </c>
      <c r="D90" s="231"/>
      <c r="E90" s="231"/>
      <c r="F90" s="231"/>
      <c r="G90" s="231" t="s">
        <v>341</v>
      </c>
      <c r="H90" s="231" t="s">
        <v>341</v>
      </c>
      <c r="I90" s="231" t="s">
        <v>341</v>
      </c>
      <c r="J90" s="231"/>
      <c r="K90" s="231" t="s">
        <v>341</v>
      </c>
      <c r="L90" s="231" t="s">
        <v>341</v>
      </c>
      <c r="M90" s="231" t="s">
        <v>341</v>
      </c>
      <c r="N90" s="231"/>
      <c r="O90" s="231"/>
      <c r="P90" s="231"/>
      <c r="Q90" s="231"/>
    </row>
    <row r="91" spans="1:17" s="1" customFormat="1">
      <c r="A91" s="1" t="s">
        <v>546</v>
      </c>
      <c r="B91" s="231" t="s">
        <v>341</v>
      </c>
      <c r="C91" s="231" t="s">
        <v>341</v>
      </c>
      <c r="D91" s="231" t="s">
        <v>341</v>
      </c>
      <c r="E91" s="231" t="s">
        <v>341</v>
      </c>
      <c r="F91" s="231"/>
      <c r="G91" s="231" t="s">
        <v>341</v>
      </c>
      <c r="H91" s="231"/>
      <c r="I91" s="231"/>
      <c r="J91" s="231"/>
      <c r="K91" s="231" t="s">
        <v>341</v>
      </c>
      <c r="L91" s="231"/>
      <c r="M91" s="231"/>
      <c r="N91" s="231"/>
      <c r="O91" s="231"/>
      <c r="P91" s="231"/>
      <c r="Q91" s="231"/>
    </row>
    <row r="92" spans="1:17" s="1" customFormat="1">
      <c r="A92" s="1" t="s">
        <v>547</v>
      </c>
      <c r="B92" s="231"/>
      <c r="C92" s="231"/>
      <c r="D92" s="231"/>
      <c r="E92" s="231"/>
      <c r="F92" s="231"/>
      <c r="G92" s="231"/>
      <c r="H92" s="231"/>
      <c r="I92" s="231"/>
      <c r="J92" s="231"/>
      <c r="K92" s="231"/>
      <c r="L92" s="231"/>
      <c r="M92" s="231"/>
      <c r="N92" s="231"/>
      <c r="O92" s="231"/>
      <c r="P92" s="231"/>
      <c r="Q92" s="231"/>
    </row>
    <row r="93" spans="1:17" s="1" customFormat="1">
      <c r="A93" s="1" t="s">
        <v>548</v>
      </c>
      <c r="B93" s="231" t="s">
        <v>341</v>
      </c>
      <c r="C93" s="231" t="s">
        <v>341</v>
      </c>
      <c r="D93" s="231" t="s">
        <v>341</v>
      </c>
      <c r="E93" s="231" t="s">
        <v>341</v>
      </c>
      <c r="F93" s="231" t="s">
        <v>341</v>
      </c>
      <c r="G93" s="231" t="s">
        <v>341</v>
      </c>
      <c r="H93" s="231" t="s">
        <v>341</v>
      </c>
      <c r="I93" s="231"/>
      <c r="J93" s="231"/>
      <c r="K93" s="231"/>
      <c r="L93" s="231"/>
      <c r="M93" s="231"/>
      <c r="N93" s="231"/>
      <c r="O93" s="231"/>
      <c r="P93" s="231"/>
      <c r="Q93" s="231"/>
    </row>
    <row r="94" spans="1:17" s="1" customFormat="1">
      <c r="A94" s="1" t="s">
        <v>549</v>
      </c>
      <c r="B94" s="231"/>
      <c r="C94" s="231"/>
      <c r="D94" s="231"/>
      <c r="E94" s="231"/>
      <c r="F94" s="231"/>
      <c r="G94" s="231"/>
      <c r="H94" s="231"/>
      <c r="I94" s="231"/>
      <c r="J94" s="231"/>
      <c r="K94" s="231"/>
      <c r="L94" s="231"/>
      <c r="M94" s="231"/>
      <c r="N94" s="231"/>
      <c r="O94" s="231"/>
      <c r="P94" s="231"/>
      <c r="Q94" s="231"/>
    </row>
    <row r="95" spans="1:17" s="1" customFormat="1">
      <c r="A95" s="1" t="s">
        <v>550</v>
      </c>
      <c r="B95" s="231"/>
      <c r="C95" s="231"/>
      <c r="D95" s="231"/>
      <c r="E95" s="231"/>
      <c r="F95" s="231"/>
      <c r="G95" s="231"/>
      <c r="H95" s="231"/>
      <c r="I95" s="231"/>
      <c r="J95" s="231"/>
      <c r="K95" s="231"/>
      <c r="L95" s="231"/>
      <c r="M95" s="231"/>
      <c r="N95" s="231"/>
      <c r="O95" s="231"/>
      <c r="P95" s="231"/>
      <c r="Q95" s="231"/>
    </row>
    <row r="96" spans="1:17" s="1" customFormat="1">
      <c r="A96" s="1" t="s">
        <v>551</v>
      </c>
      <c r="B96" s="231" t="s">
        <v>341</v>
      </c>
      <c r="C96" s="231" t="s">
        <v>341</v>
      </c>
      <c r="D96" s="231" t="s">
        <v>341</v>
      </c>
      <c r="E96" s="231" t="s">
        <v>341</v>
      </c>
      <c r="F96" s="231"/>
      <c r="G96" s="231"/>
      <c r="H96" s="231"/>
      <c r="I96" s="231"/>
      <c r="J96" s="231" t="s">
        <v>341</v>
      </c>
      <c r="K96" s="231" t="s">
        <v>341</v>
      </c>
      <c r="L96" s="231"/>
      <c r="M96" s="231"/>
      <c r="N96" s="231" t="s">
        <v>341</v>
      </c>
      <c r="O96" s="231"/>
      <c r="P96" s="231"/>
      <c r="Q96" s="231"/>
    </row>
    <row r="97" spans="1:17" s="1" customFormat="1">
      <c r="A97" s="1" t="s">
        <v>552</v>
      </c>
      <c r="B97" s="231" t="s">
        <v>341</v>
      </c>
      <c r="C97" s="231" t="s">
        <v>341</v>
      </c>
      <c r="D97" s="231" t="s">
        <v>341</v>
      </c>
      <c r="E97" s="231" t="s">
        <v>341</v>
      </c>
      <c r="F97" s="231" t="s">
        <v>341</v>
      </c>
      <c r="G97" s="231" t="s">
        <v>341</v>
      </c>
      <c r="H97" s="231"/>
      <c r="I97" s="231"/>
      <c r="J97" s="231"/>
      <c r="K97" s="231"/>
      <c r="L97" s="231"/>
      <c r="M97" s="231"/>
      <c r="N97" s="231" t="s">
        <v>341</v>
      </c>
      <c r="O97" s="231"/>
      <c r="P97" s="231"/>
      <c r="Q97" s="231"/>
    </row>
    <row r="98" spans="1:17" s="1" customFormat="1">
      <c r="A98" s="1" t="s">
        <v>553</v>
      </c>
      <c r="B98" s="231" t="s">
        <v>341</v>
      </c>
      <c r="C98" s="231" t="s">
        <v>341</v>
      </c>
      <c r="D98" s="231" t="s">
        <v>341</v>
      </c>
      <c r="E98" s="231" t="s">
        <v>341</v>
      </c>
      <c r="F98" s="231" t="s">
        <v>341</v>
      </c>
      <c r="G98" s="231" t="s">
        <v>341</v>
      </c>
      <c r="H98" s="231"/>
      <c r="I98" s="231"/>
      <c r="J98" s="231"/>
      <c r="K98" s="231" t="s">
        <v>341</v>
      </c>
      <c r="L98" s="231" t="s">
        <v>341</v>
      </c>
      <c r="M98" s="231"/>
      <c r="N98" s="231"/>
      <c r="O98" s="231"/>
      <c r="P98" s="231"/>
      <c r="Q98" s="231"/>
    </row>
    <row r="99" spans="1:17" s="1" customFormat="1">
      <c r="A99" s="1" t="s">
        <v>554</v>
      </c>
      <c r="B99" s="231" t="s">
        <v>341</v>
      </c>
      <c r="C99" s="231" t="s">
        <v>341</v>
      </c>
      <c r="D99" s="231" t="s">
        <v>341</v>
      </c>
      <c r="E99" s="231" t="s">
        <v>341</v>
      </c>
      <c r="F99" s="231" t="s">
        <v>341</v>
      </c>
      <c r="G99" s="231" t="s">
        <v>341</v>
      </c>
      <c r="H99" s="231"/>
      <c r="I99" s="231"/>
      <c r="J99" s="231"/>
      <c r="K99" s="231"/>
      <c r="L99" s="231" t="s">
        <v>341</v>
      </c>
      <c r="M99" s="231"/>
      <c r="N99" s="231" t="s">
        <v>341</v>
      </c>
      <c r="O99" s="231"/>
      <c r="P99" s="231"/>
      <c r="Q99" s="231"/>
    </row>
    <row r="100" spans="1:17" s="1" customFormat="1">
      <c r="A100" s="1" t="s">
        <v>555</v>
      </c>
      <c r="B100" s="231" t="s">
        <v>341</v>
      </c>
      <c r="C100" s="231" t="s">
        <v>341</v>
      </c>
      <c r="D100" s="231" t="s">
        <v>341</v>
      </c>
      <c r="E100" s="231" t="s">
        <v>341</v>
      </c>
      <c r="F100" s="231"/>
      <c r="G100" s="231"/>
      <c r="H100" s="231" t="s">
        <v>341</v>
      </c>
      <c r="I100" s="231" t="s">
        <v>341</v>
      </c>
      <c r="J100" s="231" t="s">
        <v>341</v>
      </c>
      <c r="K100" s="231" t="s">
        <v>341</v>
      </c>
      <c r="L100" s="231"/>
      <c r="M100" s="231"/>
      <c r="N100" s="231" t="s">
        <v>341</v>
      </c>
      <c r="O100" s="231"/>
      <c r="P100" s="231"/>
      <c r="Q100" s="231"/>
    </row>
    <row r="101" spans="1:17" s="1" customFormat="1">
      <c r="A101" s="1" t="s">
        <v>556</v>
      </c>
      <c r="B101" s="231" t="s">
        <v>341</v>
      </c>
      <c r="C101" s="231" t="s">
        <v>341</v>
      </c>
      <c r="D101" s="231" t="s">
        <v>341</v>
      </c>
      <c r="E101" s="231"/>
      <c r="F101" s="231" t="s">
        <v>341</v>
      </c>
      <c r="G101" s="231" t="s">
        <v>341</v>
      </c>
      <c r="H101" s="231"/>
      <c r="I101" s="231"/>
      <c r="J101" s="231"/>
      <c r="K101" s="231" t="s">
        <v>341</v>
      </c>
      <c r="L101" s="231" t="s">
        <v>341</v>
      </c>
      <c r="M101" s="231"/>
      <c r="N101" s="231" t="s">
        <v>341</v>
      </c>
      <c r="O101" s="231"/>
      <c r="P101" s="231" t="s">
        <v>341</v>
      </c>
      <c r="Q101" s="231"/>
    </row>
    <row r="102" spans="1:17" s="1" customFormat="1">
      <c r="A102" s="1" t="s">
        <v>256</v>
      </c>
      <c r="B102" s="231" t="s">
        <v>341</v>
      </c>
      <c r="C102" s="231" t="s">
        <v>341</v>
      </c>
      <c r="D102" s="231" t="s">
        <v>341</v>
      </c>
      <c r="E102" s="231" t="s">
        <v>341</v>
      </c>
      <c r="F102" s="231" t="s">
        <v>341</v>
      </c>
      <c r="G102" s="231" t="s">
        <v>341</v>
      </c>
      <c r="H102" s="231" t="s">
        <v>341</v>
      </c>
      <c r="I102" s="231"/>
      <c r="J102" s="231"/>
      <c r="K102" s="231" t="s">
        <v>341</v>
      </c>
      <c r="L102" s="231" t="s">
        <v>341</v>
      </c>
      <c r="M102" s="231"/>
      <c r="N102" s="231"/>
      <c r="O102" s="231"/>
      <c r="P102" s="231"/>
      <c r="Q102" s="231"/>
    </row>
    <row r="103" spans="1:17" s="1" customFormat="1">
      <c r="A103" s="1" t="s">
        <v>557</v>
      </c>
      <c r="B103" s="231" t="s">
        <v>341</v>
      </c>
      <c r="C103" s="231" t="s">
        <v>341</v>
      </c>
      <c r="D103" s="231" t="s">
        <v>341</v>
      </c>
      <c r="E103" s="231" t="s">
        <v>341</v>
      </c>
      <c r="F103" s="231" t="s">
        <v>341</v>
      </c>
      <c r="G103" s="231" t="s">
        <v>341</v>
      </c>
      <c r="H103" s="231" t="s">
        <v>341</v>
      </c>
      <c r="I103" s="231"/>
      <c r="J103" s="231"/>
      <c r="K103" s="231" t="s">
        <v>341</v>
      </c>
      <c r="L103" s="231"/>
      <c r="M103" s="231"/>
      <c r="N103" s="231"/>
      <c r="O103" s="231"/>
      <c r="P103" s="231"/>
      <c r="Q103" s="231"/>
    </row>
    <row r="104" spans="1:17" s="1" customFormat="1">
      <c r="A104" s="1" t="s">
        <v>558</v>
      </c>
      <c r="B104" s="231" t="s">
        <v>341</v>
      </c>
      <c r="C104" s="231" t="s">
        <v>341</v>
      </c>
      <c r="D104" s="231" t="s">
        <v>341</v>
      </c>
      <c r="E104" s="231" t="s">
        <v>341</v>
      </c>
      <c r="F104" s="231" t="s">
        <v>341</v>
      </c>
      <c r="G104" s="231" t="s">
        <v>341</v>
      </c>
      <c r="H104" s="231" t="s">
        <v>341</v>
      </c>
      <c r="I104" s="231"/>
      <c r="J104" s="231"/>
      <c r="K104" s="231" t="s">
        <v>341</v>
      </c>
      <c r="L104" s="231"/>
      <c r="M104" s="231"/>
      <c r="N104" s="231"/>
      <c r="O104" s="231"/>
      <c r="P104" s="231"/>
      <c r="Q104" s="231"/>
    </row>
    <row r="105" spans="1:17" s="1" customFormat="1">
      <c r="A105" s="1" t="s">
        <v>559</v>
      </c>
      <c r="B105" s="231" t="s">
        <v>341</v>
      </c>
      <c r="C105" s="231" t="s">
        <v>341</v>
      </c>
      <c r="D105" s="231"/>
      <c r="E105" s="231"/>
      <c r="F105" s="231" t="s">
        <v>341</v>
      </c>
      <c r="G105" s="231" t="s">
        <v>341</v>
      </c>
      <c r="H105" s="231" t="s">
        <v>341</v>
      </c>
      <c r="I105" s="231" t="s">
        <v>341</v>
      </c>
      <c r="J105" s="231" t="s">
        <v>341</v>
      </c>
      <c r="K105" s="231"/>
      <c r="L105" s="231" t="s">
        <v>341</v>
      </c>
      <c r="M105" s="231"/>
      <c r="N105" s="231" t="s">
        <v>341</v>
      </c>
      <c r="O105" s="231"/>
      <c r="P105" s="231" t="s">
        <v>341</v>
      </c>
      <c r="Q105" s="231"/>
    </row>
    <row r="106" spans="1:17" s="1" customFormat="1">
      <c r="A106" s="1" t="s">
        <v>560</v>
      </c>
      <c r="B106" s="231" t="s">
        <v>341</v>
      </c>
      <c r="C106" s="231" t="s">
        <v>341</v>
      </c>
      <c r="D106" s="231" t="s">
        <v>341</v>
      </c>
      <c r="E106" s="231" t="s">
        <v>341</v>
      </c>
      <c r="F106" s="231" t="s">
        <v>341</v>
      </c>
      <c r="G106" s="231" t="s">
        <v>341</v>
      </c>
      <c r="H106" s="231" t="s">
        <v>341</v>
      </c>
      <c r="I106" s="231" t="s">
        <v>341</v>
      </c>
      <c r="J106" s="231"/>
      <c r="K106" s="231" t="s">
        <v>341</v>
      </c>
      <c r="L106" s="231"/>
      <c r="M106" s="231"/>
      <c r="N106" s="231"/>
      <c r="O106" s="231"/>
      <c r="P106" s="231" t="s">
        <v>341</v>
      </c>
      <c r="Q106" s="231"/>
    </row>
    <row r="107" spans="1:17" s="1" customFormat="1">
      <c r="A107" s="1" t="s">
        <v>561</v>
      </c>
      <c r="B107" s="231"/>
      <c r="C107" s="231"/>
      <c r="D107" s="231"/>
      <c r="E107" s="231"/>
      <c r="F107" s="231"/>
      <c r="G107" s="231"/>
      <c r="H107" s="231"/>
      <c r="I107" s="231"/>
      <c r="J107" s="231"/>
      <c r="K107" s="231"/>
      <c r="L107" s="231"/>
      <c r="M107" s="231"/>
      <c r="N107" s="231"/>
      <c r="O107" s="231"/>
      <c r="P107" s="231"/>
      <c r="Q107" s="231"/>
    </row>
    <row r="108" spans="1:17" s="1" customFormat="1">
      <c r="A108" s="1" t="s">
        <v>562</v>
      </c>
      <c r="B108" s="231" t="s">
        <v>341</v>
      </c>
      <c r="C108" s="231" t="s">
        <v>341</v>
      </c>
      <c r="D108" s="231"/>
      <c r="E108" s="231"/>
      <c r="F108" s="231"/>
      <c r="G108" s="231" t="s">
        <v>341</v>
      </c>
      <c r="H108" s="231" t="s">
        <v>341</v>
      </c>
      <c r="I108" s="231" t="s">
        <v>341</v>
      </c>
      <c r="J108" s="231"/>
      <c r="K108" s="231" t="s">
        <v>341</v>
      </c>
      <c r="L108" s="231" t="s">
        <v>341</v>
      </c>
      <c r="M108" s="231" t="s">
        <v>341</v>
      </c>
      <c r="N108" s="231"/>
      <c r="O108" s="231"/>
      <c r="P108" s="231"/>
      <c r="Q108" s="231"/>
    </row>
    <row r="109" spans="1:17" s="1" customFormat="1">
      <c r="A109" s="1" t="s">
        <v>563</v>
      </c>
      <c r="B109" s="231" t="s">
        <v>341</v>
      </c>
      <c r="C109" s="231" t="s">
        <v>341</v>
      </c>
      <c r="D109" s="231"/>
      <c r="E109" s="231"/>
      <c r="F109" s="231"/>
      <c r="G109" s="231" t="s">
        <v>341</v>
      </c>
      <c r="H109" s="231" t="s">
        <v>341</v>
      </c>
      <c r="I109" s="231" t="s">
        <v>341</v>
      </c>
      <c r="J109" s="231"/>
      <c r="K109" s="231" t="s">
        <v>341</v>
      </c>
      <c r="L109" s="231" t="s">
        <v>341</v>
      </c>
      <c r="M109" s="231" t="s">
        <v>341</v>
      </c>
      <c r="N109" s="231"/>
      <c r="O109" s="231"/>
      <c r="P109" s="231"/>
      <c r="Q109" s="231"/>
    </row>
    <row r="110" spans="1:17" s="1" customFormat="1">
      <c r="A110" s="232" t="s">
        <v>466</v>
      </c>
      <c r="B110" s="233" t="s">
        <v>341</v>
      </c>
      <c r="C110" s="233" t="s">
        <v>341</v>
      </c>
      <c r="D110" s="233"/>
      <c r="E110" s="233"/>
      <c r="F110" s="233"/>
      <c r="G110" s="233"/>
      <c r="H110" s="233" t="s">
        <v>341</v>
      </c>
      <c r="I110" s="233" t="s">
        <v>341</v>
      </c>
      <c r="J110" s="233"/>
      <c r="K110" s="233"/>
      <c r="L110" s="233" t="s">
        <v>341</v>
      </c>
      <c r="M110" s="233" t="s">
        <v>341</v>
      </c>
      <c r="N110" s="233"/>
      <c r="O110" s="233"/>
      <c r="P110" s="233" t="s">
        <v>341</v>
      </c>
      <c r="Q110" s="233" t="s">
        <v>341</v>
      </c>
    </row>
    <row r="111" spans="1:17" s="1" customFormat="1">
      <c r="A111" s="1" t="s">
        <v>564</v>
      </c>
      <c r="B111" s="231" t="s">
        <v>341</v>
      </c>
      <c r="C111" s="231" t="s">
        <v>341</v>
      </c>
      <c r="D111" s="231" t="s">
        <v>341</v>
      </c>
      <c r="E111" s="231" t="s">
        <v>341</v>
      </c>
      <c r="F111" s="231"/>
      <c r="G111" s="231"/>
      <c r="H111" s="231"/>
      <c r="I111" s="231"/>
      <c r="J111" s="231"/>
      <c r="K111" s="231"/>
      <c r="L111" s="231"/>
      <c r="M111" s="231"/>
      <c r="N111" s="231"/>
      <c r="O111" s="231"/>
      <c r="P111" s="231"/>
      <c r="Q111" s="231"/>
    </row>
    <row r="112" spans="1:17" s="1" customFormat="1">
      <c r="A112" s="1" t="s">
        <v>565</v>
      </c>
      <c r="B112" s="231" t="s">
        <v>341</v>
      </c>
      <c r="C112" s="231" t="s">
        <v>341</v>
      </c>
      <c r="D112" s="231"/>
      <c r="E112" s="231"/>
      <c r="F112" s="231" t="s">
        <v>341</v>
      </c>
      <c r="G112" s="231" t="s">
        <v>341</v>
      </c>
      <c r="H112" s="231"/>
      <c r="I112" s="231"/>
      <c r="J112" s="231"/>
      <c r="K112" s="231"/>
      <c r="L112" s="231"/>
      <c r="M112" s="231"/>
      <c r="N112" s="231"/>
      <c r="O112" s="231" t="s">
        <v>341</v>
      </c>
      <c r="P112" s="231"/>
      <c r="Q112" s="231"/>
    </row>
    <row r="113" spans="1:17" s="1" customFormat="1">
      <c r="A113" s="1" t="s">
        <v>566</v>
      </c>
      <c r="B113" s="231"/>
      <c r="C113" s="231"/>
      <c r="D113" s="231"/>
      <c r="E113" s="231"/>
      <c r="F113" s="231"/>
      <c r="G113" s="231"/>
      <c r="H113" s="231"/>
      <c r="I113" s="231"/>
      <c r="J113" s="231"/>
      <c r="K113" s="231"/>
      <c r="L113" s="231"/>
      <c r="M113" s="231"/>
      <c r="N113" s="231"/>
      <c r="O113" s="231"/>
      <c r="P113" s="231"/>
      <c r="Q113" s="231"/>
    </row>
    <row r="114" spans="1:17" s="1" customFormat="1">
      <c r="A114" s="1" t="s">
        <v>567</v>
      </c>
      <c r="B114" s="231"/>
      <c r="C114" s="231"/>
      <c r="D114" s="231"/>
      <c r="E114" s="231"/>
      <c r="F114" s="231"/>
      <c r="G114" s="231"/>
      <c r="H114" s="231"/>
      <c r="I114" s="231"/>
      <c r="J114" s="231"/>
      <c r="K114" s="231"/>
      <c r="L114" s="231"/>
      <c r="M114" s="231"/>
      <c r="N114" s="231"/>
      <c r="O114" s="231"/>
      <c r="P114" s="231"/>
      <c r="Q114" s="231"/>
    </row>
    <row r="115" spans="1:17" s="1" customFormat="1">
      <c r="A115" s="1" t="s">
        <v>568</v>
      </c>
      <c r="B115" s="231"/>
      <c r="C115" s="231"/>
      <c r="D115" s="231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</row>
    <row r="116" spans="1:17" s="1" customFormat="1">
      <c r="A116" s="1" t="s">
        <v>569</v>
      </c>
      <c r="B116" s="231"/>
      <c r="C116" s="231"/>
      <c r="D116" s="231"/>
      <c r="E116" s="231"/>
      <c r="F116" s="231"/>
      <c r="G116" s="231"/>
      <c r="H116" s="231"/>
      <c r="I116" s="231"/>
      <c r="J116" s="231"/>
      <c r="K116" s="231"/>
      <c r="L116" s="231"/>
      <c r="M116" s="231"/>
      <c r="N116" s="231"/>
      <c r="O116" s="231"/>
      <c r="P116" s="231"/>
      <c r="Q116" s="231"/>
    </row>
    <row r="117" spans="1:17" s="1" customFormat="1">
      <c r="A117" s="1" t="s">
        <v>570</v>
      </c>
      <c r="B117" s="231" t="s">
        <v>341</v>
      </c>
      <c r="C117" s="231" t="s">
        <v>341</v>
      </c>
      <c r="D117" s="231" t="s">
        <v>341</v>
      </c>
      <c r="E117" s="231" t="s">
        <v>341</v>
      </c>
      <c r="F117" s="231" t="s">
        <v>341</v>
      </c>
      <c r="G117" s="231" t="s">
        <v>341</v>
      </c>
      <c r="H117" s="231" t="s">
        <v>341</v>
      </c>
      <c r="I117" s="231"/>
      <c r="J117" s="231" t="s">
        <v>341</v>
      </c>
      <c r="K117" s="231"/>
      <c r="L117" s="231"/>
      <c r="M117" s="231"/>
      <c r="N117" s="231"/>
      <c r="O117" s="231"/>
      <c r="P117" s="231"/>
      <c r="Q117" s="231"/>
    </row>
    <row r="118" spans="1:17" s="1" customFormat="1">
      <c r="A118" s="1" t="s">
        <v>571</v>
      </c>
      <c r="B118" s="231" t="s">
        <v>341</v>
      </c>
      <c r="C118" s="231" t="s">
        <v>341</v>
      </c>
      <c r="D118" s="231" t="s">
        <v>341</v>
      </c>
      <c r="E118" s="231" t="s">
        <v>341</v>
      </c>
      <c r="F118" s="231"/>
      <c r="G118" s="231"/>
      <c r="H118" s="231"/>
      <c r="I118" s="231"/>
      <c r="J118" s="231"/>
      <c r="K118" s="231"/>
      <c r="L118" s="231"/>
      <c r="M118" s="231"/>
      <c r="N118" s="231"/>
      <c r="O118" s="231"/>
      <c r="P118" s="231"/>
      <c r="Q118" s="231"/>
    </row>
    <row r="119" spans="1:17" s="1" customFormat="1">
      <c r="A119" s="1" t="s">
        <v>572</v>
      </c>
      <c r="B119" s="231" t="s">
        <v>341</v>
      </c>
      <c r="C119" s="231" t="s">
        <v>341</v>
      </c>
      <c r="D119" s="231" t="s">
        <v>341</v>
      </c>
      <c r="E119" s="231" t="s">
        <v>341</v>
      </c>
      <c r="F119" s="231" t="s">
        <v>341</v>
      </c>
      <c r="G119" s="231" t="s">
        <v>341</v>
      </c>
      <c r="H119" s="231" t="s">
        <v>341</v>
      </c>
      <c r="I119" s="231"/>
      <c r="J119" s="231" t="s">
        <v>341</v>
      </c>
      <c r="K119" s="231"/>
      <c r="L119" s="231"/>
      <c r="M119" s="231"/>
      <c r="N119" s="231"/>
      <c r="O119" s="231"/>
      <c r="P119" s="231"/>
      <c r="Q119" s="231"/>
    </row>
    <row r="120" spans="1:17" s="1" customFormat="1">
      <c r="A120" s="1" t="s">
        <v>573</v>
      </c>
      <c r="B120" s="231" t="s">
        <v>341</v>
      </c>
      <c r="C120" s="231" t="s">
        <v>341</v>
      </c>
      <c r="D120" s="231" t="s">
        <v>341</v>
      </c>
      <c r="E120" s="231" t="s">
        <v>341</v>
      </c>
      <c r="F120" s="231" t="s">
        <v>341</v>
      </c>
      <c r="G120" s="231" t="s">
        <v>341</v>
      </c>
      <c r="H120" s="231" t="s">
        <v>341</v>
      </c>
      <c r="I120" s="231"/>
      <c r="J120" s="231" t="s">
        <v>341</v>
      </c>
      <c r="K120" s="231"/>
      <c r="L120" s="231"/>
      <c r="M120" s="231"/>
      <c r="N120" s="231"/>
      <c r="O120" s="231"/>
      <c r="P120" s="231"/>
      <c r="Q120" s="231"/>
    </row>
    <row r="121" spans="1:17" s="1" customFormat="1">
      <c r="A121" s="1" t="s">
        <v>574</v>
      </c>
      <c r="B121" s="231"/>
      <c r="C121" s="231"/>
      <c r="D121" s="231"/>
      <c r="E121" s="231"/>
      <c r="F121" s="231"/>
      <c r="G121" s="231"/>
      <c r="H121" s="231"/>
      <c r="I121" s="231"/>
      <c r="J121" s="231"/>
      <c r="K121" s="231"/>
      <c r="L121" s="231"/>
      <c r="M121" s="231"/>
      <c r="N121" s="231"/>
      <c r="O121" s="231"/>
      <c r="P121" s="231"/>
      <c r="Q121" s="231"/>
    </row>
    <row r="122" spans="1:17" s="1" customFormat="1">
      <c r="A122" s="1" t="s">
        <v>464</v>
      </c>
      <c r="B122" s="231" t="s">
        <v>341</v>
      </c>
      <c r="C122" s="231" t="s">
        <v>341</v>
      </c>
      <c r="D122" s="231" t="s">
        <v>341</v>
      </c>
      <c r="E122" s="231" t="s">
        <v>341</v>
      </c>
      <c r="F122" s="231"/>
      <c r="G122" s="231"/>
      <c r="H122" s="231" t="s">
        <v>341</v>
      </c>
      <c r="I122" s="231" t="s">
        <v>341</v>
      </c>
      <c r="J122" s="231"/>
      <c r="K122" s="231"/>
      <c r="L122" s="231"/>
      <c r="M122" s="231"/>
      <c r="N122" s="231"/>
      <c r="O122" s="231"/>
      <c r="P122" s="231"/>
      <c r="Q122" s="231"/>
    </row>
    <row r="123" spans="1:17" s="1" customFormat="1">
      <c r="A123" s="1" t="s">
        <v>575</v>
      </c>
      <c r="B123" s="231" t="s">
        <v>341</v>
      </c>
      <c r="C123" s="231" t="s">
        <v>341</v>
      </c>
      <c r="D123" s="231" t="s">
        <v>341</v>
      </c>
      <c r="E123" s="231" t="s">
        <v>341</v>
      </c>
      <c r="F123" s="231" t="s">
        <v>341</v>
      </c>
      <c r="G123" s="231" t="s">
        <v>341</v>
      </c>
      <c r="H123" s="231"/>
      <c r="I123" s="231"/>
      <c r="J123" s="231" t="s">
        <v>341</v>
      </c>
      <c r="K123" s="231" t="s">
        <v>341</v>
      </c>
      <c r="L123" s="231"/>
      <c r="M123" s="231" t="s">
        <v>341</v>
      </c>
      <c r="N123" s="231"/>
      <c r="O123" s="231"/>
      <c r="P123" s="231"/>
      <c r="Q123" s="231"/>
    </row>
    <row r="124" spans="1:17" s="1" customFormat="1">
      <c r="A124" s="1" t="s">
        <v>255</v>
      </c>
      <c r="B124" s="231" t="s">
        <v>341</v>
      </c>
      <c r="C124" s="231" t="s">
        <v>341</v>
      </c>
      <c r="D124" s="231" t="s">
        <v>341</v>
      </c>
      <c r="E124" s="231" t="s">
        <v>341</v>
      </c>
      <c r="F124" s="231" t="s">
        <v>341</v>
      </c>
      <c r="G124" s="231" t="s">
        <v>341</v>
      </c>
      <c r="H124" s="231"/>
      <c r="I124" s="231"/>
      <c r="J124" s="231"/>
      <c r="K124" s="231"/>
      <c r="L124" s="231"/>
      <c r="M124" s="231"/>
      <c r="N124" s="231"/>
      <c r="O124" s="231"/>
      <c r="P124" s="231"/>
      <c r="Q124" s="231"/>
    </row>
    <row r="125" spans="1:17" s="1" customFormat="1">
      <c r="A125" s="1" t="s">
        <v>576</v>
      </c>
      <c r="B125" s="231" t="s">
        <v>341</v>
      </c>
      <c r="C125" s="231" t="s">
        <v>341</v>
      </c>
      <c r="D125" s="231" t="s">
        <v>341</v>
      </c>
      <c r="E125" s="231" t="s">
        <v>341</v>
      </c>
      <c r="F125" s="231" t="s">
        <v>341</v>
      </c>
      <c r="G125" s="231" t="s">
        <v>341</v>
      </c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</row>
    <row r="126" spans="1:17" s="1" customFormat="1">
      <c r="A126" s="1" t="s">
        <v>577</v>
      </c>
      <c r="B126" s="231" t="s">
        <v>341</v>
      </c>
      <c r="C126" s="231" t="s">
        <v>341</v>
      </c>
      <c r="D126" s="231" t="s">
        <v>341</v>
      </c>
      <c r="E126" s="231" t="s">
        <v>341</v>
      </c>
      <c r="F126" s="231" t="s">
        <v>341</v>
      </c>
      <c r="G126" s="231" t="s">
        <v>341</v>
      </c>
      <c r="H126" s="231"/>
      <c r="I126" s="231"/>
      <c r="J126" s="231"/>
      <c r="K126" s="231"/>
      <c r="L126" s="231"/>
      <c r="M126" s="231"/>
      <c r="N126" s="231"/>
      <c r="O126" s="231"/>
      <c r="P126" s="231"/>
      <c r="Q126" s="231"/>
    </row>
    <row r="127" spans="1:17" s="1" customFormat="1">
      <c r="A127" s="1" t="s">
        <v>578</v>
      </c>
      <c r="B127" s="231" t="s">
        <v>341</v>
      </c>
      <c r="C127" s="231" t="s">
        <v>341</v>
      </c>
      <c r="D127" s="231"/>
      <c r="E127" s="231"/>
      <c r="F127" s="231"/>
      <c r="G127" s="231" t="s">
        <v>341</v>
      </c>
      <c r="H127" s="231" t="s">
        <v>341</v>
      </c>
      <c r="I127" s="231" t="s">
        <v>341</v>
      </c>
      <c r="J127" s="231"/>
      <c r="K127" s="231" t="s">
        <v>341</v>
      </c>
      <c r="L127" s="231" t="s">
        <v>341</v>
      </c>
      <c r="M127" s="231" t="s">
        <v>341</v>
      </c>
      <c r="N127" s="231"/>
      <c r="O127" s="231"/>
      <c r="P127" s="231"/>
      <c r="Q127" s="231"/>
    </row>
    <row r="128" spans="1:17" s="1" customFormat="1">
      <c r="A128" s="1" t="s">
        <v>579</v>
      </c>
      <c r="B128" s="231" t="s">
        <v>341</v>
      </c>
      <c r="C128" s="231" t="s">
        <v>341</v>
      </c>
      <c r="D128" s="231"/>
      <c r="E128" s="231"/>
      <c r="F128" s="231"/>
      <c r="G128" s="231" t="s">
        <v>341</v>
      </c>
      <c r="H128" s="231" t="s">
        <v>341</v>
      </c>
      <c r="I128" s="231" t="s">
        <v>341</v>
      </c>
      <c r="J128" s="231"/>
      <c r="K128" s="231" t="s">
        <v>341</v>
      </c>
      <c r="L128" s="231" t="s">
        <v>341</v>
      </c>
      <c r="M128" s="231" t="s">
        <v>341</v>
      </c>
      <c r="N128" s="231" t="s">
        <v>341</v>
      </c>
      <c r="O128" s="231" t="s">
        <v>341</v>
      </c>
      <c r="P128" s="231"/>
      <c r="Q128" s="231"/>
    </row>
    <row r="129" spans="1:17" s="1" customFormat="1">
      <c r="A129" s="1" t="s">
        <v>580</v>
      </c>
      <c r="B129" s="231" t="s">
        <v>341</v>
      </c>
      <c r="C129" s="231" t="s">
        <v>341</v>
      </c>
      <c r="D129" s="231"/>
      <c r="E129" s="231"/>
      <c r="F129" s="231"/>
      <c r="G129" s="231" t="s">
        <v>341</v>
      </c>
      <c r="H129" s="231" t="s">
        <v>341</v>
      </c>
      <c r="I129" s="231" t="s">
        <v>341</v>
      </c>
      <c r="J129" s="231"/>
      <c r="K129" s="231" t="s">
        <v>341</v>
      </c>
      <c r="L129" s="231" t="s">
        <v>341</v>
      </c>
      <c r="M129" s="231" t="s">
        <v>341</v>
      </c>
      <c r="N129" s="231" t="s">
        <v>341</v>
      </c>
      <c r="O129" s="231" t="s">
        <v>341</v>
      </c>
      <c r="P129" s="231"/>
      <c r="Q129" s="231"/>
    </row>
    <row r="130" spans="1:17" s="1" customFormat="1">
      <c r="A130" s="1" t="s">
        <v>581</v>
      </c>
      <c r="B130" s="231"/>
      <c r="C130" s="231"/>
      <c r="D130" s="231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</row>
    <row r="131" spans="1:17" s="1" customFormat="1">
      <c r="A131" s="1" t="s">
        <v>582</v>
      </c>
      <c r="B131" s="231" t="s">
        <v>341</v>
      </c>
      <c r="C131" s="231" t="s">
        <v>341</v>
      </c>
      <c r="D131" s="231"/>
      <c r="E131" s="231"/>
      <c r="F131" s="231" t="s">
        <v>341</v>
      </c>
      <c r="G131" s="231" t="s">
        <v>341</v>
      </c>
      <c r="H131" s="231"/>
      <c r="I131" s="231" t="s">
        <v>341</v>
      </c>
      <c r="J131" s="231"/>
      <c r="K131" s="231"/>
      <c r="L131" s="231"/>
      <c r="M131" s="231"/>
      <c r="N131" s="231"/>
      <c r="O131" s="231"/>
      <c r="P131" s="231"/>
      <c r="Q131" s="231"/>
    </row>
    <row r="132" spans="1:17" s="1" customFormat="1">
      <c r="A132" s="1" t="s">
        <v>583</v>
      </c>
      <c r="B132" s="231"/>
      <c r="C132" s="231"/>
      <c r="D132" s="231"/>
      <c r="E132" s="231"/>
      <c r="F132" s="231"/>
      <c r="G132" s="231"/>
      <c r="H132" s="231"/>
      <c r="I132" s="231"/>
      <c r="J132" s="231"/>
      <c r="K132" s="231"/>
      <c r="L132" s="231"/>
      <c r="M132" s="231"/>
      <c r="N132" s="231"/>
      <c r="O132" s="231"/>
      <c r="P132" s="231"/>
      <c r="Q132" s="231"/>
    </row>
    <row r="133" spans="1:17" s="1" customFormat="1">
      <c r="A133" s="1" t="s">
        <v>584</v>
      </c>
      <c r="B133" s="231"/>
      <c r="C133" s="231"/>
      <c r="D133" s="231"/>
      <c r="E133" s="231"/>
      <c r="F133" s="231"/>
      <c r="G133" s="231"/>
      <c r="H133" s="231"/>
      <c r="I133" s="231"/>
      <c r="J133" s="231"/>
      <c r="K133" s="231"/>
      <c r="L133" s="231"/>
      <c r="M133" s="231"/>
      <c r="N133" s="231"/>
      <c r="O133" s="231"/>
      <c r="P133" s="231"/>
      <c r="Q133" s="231"/>
    </row>
    <row r="134" spans="1:17" s="1" customFormat="1">
      <c r="A134" s="1" t="s">
        <v>585</v>
      </c>
      <c r="B134" s="231" t="s">
        <v>341</v>
      </c>
      <c r="C134" s="231" t="s">
        <v>341</v>
      </c>
      <c r="D134" s="231" t="s">
        <v>341</v>
      </c>
      <c r="E134" s="231" t="s">
        <v>341</v>
      </c>
      <c r="F134" s="231"/>
      <c r="G134" s="231"/>
      <c r="H134" s="231"/>
      <c r="I134" s="231"/>
      <c r="J134" s="231"/>
      <c r="K134" s="231"/>
      <c r="L134" s="231"/>
      <c r="M134" s="231"/>
      <c r="N134" s="231"/>
      <c r="O134" s="231"/>
      <c r="P134" s="231"/>
      <c r="Q134" s="231"/>
    </row>
    <row r="135" spans="1:17" s="1" customFormat="1">
      <c r="A135" s="1" t="s">
        <v>253</v>
      </c>
      <c r="B135" s="231"/>
      <c r="C135" s="231"/>
      <c r="D135" s="231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</row>
    <row r="136" spans="1:17" s="1" customFormat="1">
      <c r="A136" s="1" t="s">
        <v>586</v>
      </c>
      <c r="B136" s="231"/>
      <c r="C136" s="231"/>
      <c r="D136" s="231"/>
      <c r="E136" s="231"/>
      <c r="F136" s="231"/>
      <c r="G136" s="231"/>
      <c r="H136" s="231"/>
      <c r="I136" s="231"/>
      <c r="J136" s="231"/>
      <c r="K136" s="231"/>
      <c r="L136" s="231"/>
      <c r="M136" s="231"/>
      <c r="N136" s="231"/>
      <c r="O136" s="231"/>
      <c r="P136" s="231"/>
      <c r="Q136" s="231"/>
    </row>
    <row r="137" spans="1:17" s="1" customFormat="1">
      <c r="A137" s="1" t="s">
        <v>587</v>
      </c>
      <c r="B137" s="231"/>
      <c r="C137" s="231"/>
      <c r="D137" s="231"/>
      <c r="E137" s="231"/>
      <c r="F137" s="231"/>
      <c r="G137" s="231"/>
      <c r="H137" s="231"/>
      <c r="I137" s="231"/>
      <c r="J137" s="231"/>
      <c r="K137" s="231"/>
      <c r="L137" s="231"/>
      <c r="M137" s="231"/>
      <c r="N137" s="231"/>
      <c r="O137" s="231"/>
      <c r="P137" s="231"/>
      <c r="Q137" s="231"/>
    </row>
    <row r="138" spans="1:17" s="1" customFormat="1">
      <c r="A138" s="1" t="s">
        <v>588</v>
      </c>
      <c r="B138" s="231" t="s">
        <v>341</v>
      </c>
      <c r="C138" s="231" t="s">
        <v>341</v>
      </c>
      <c r="D138" s="231"/>
      <c r="E138" s="231"/>
      <c r="F138" s="231"/>
      <c r="G138" s="231"/>
      <c r="H138" s="231" t="s">
        <v>341</v>
      </c>
      <c r="I138" s="231" t="s">
        <v>341</v>
      </c>
      <c r="J138" s="231" t="s">
        <v>341</v>
      </c>
      <c r="K138" s="231" t="s">
        <v>341</v>
      </c>
      <c r="L138" s="231" t="s">
        <v>341</v>
      </c>
      <c r="M138" s="231" t="s">
        <v>341</v>
      </c>
      <c r="N138" s="231" t="s">
        <v>341</v>
      </c>
      <c r="O138" s="231"/>
      <c r="P138" s="231" t="s">
        <v>341</v>
      </c>
      <c r="Q138" s="231"/>
    </row>
    <row r="139" spans="1:17" s="1" customFormat="1">
      <c r="A139" s="1" t="s">
        <v>589</v>
      </c>
      <c r="B139" s="231"/>
      <c r="C139" s="231" t="s">
        <v>341</v>
      </c>
      <c r="D139" s="231"/>
      <c r="E139" s="231"/>
      <c r="F139" s="231"/>
      <c r="G139" s="231" t="s">
        <v>341</v>
      </c>
      <c r="H139" s="231" t="s">
        <v>341</v>
      </c>
      <c r="I139" s="231" t="s">
        <v>341</v>
      </c>
      <c r="J139" s="231" t="s">
        <v>341</v>
      </c>
      <c r="K139" s="231" t="s">
        <v>341</v>
      </c>
      <c r="L139" s="231"/>
      <c r="M139" s="231" t="s">
        <v>341</v>
      </c>
      <c r="N139" s="231" t="s">
        <v>341</v>
      </c>
      <c r="O139" s="231"/>
      <c r="P139" s="231"/>
      <c r="Q139" s="231"/>
    </row>
    <row r="140" spans="1:17" s="1" customFormat="1"/>
    <row r="141" spans="1:17" s="1" customFormat="1"/>
    <row r="142" spans="1:17" s="1" customFormat="1"/>
    <row r="143" spans="1:17" s="1" customFormat="1"/>
    <row r="144" spans="1:17" s="1" customFormat="1"/>
    <row r="145" s="1" customFormat="1"/>
    <row r="146" s="1" customFormat="1"/>
    <row r="147" s="1" customFormat="1"/>
    <row r="148" s="1" customFormat="1"/>
    <row r="149" s="1" customFormat="1"/>
    <row r="150" s="1" customFormat="1"/>
    <row r="151" s="1" customFormat="1"/>
    <row r="152" s="1" customFormat="1"/>
    <row r="153" s="1" customFormat="1"/>
    <row r="154" s="1" customFormat="1"/>
    <row r="155" s="1" customFormat="1"/>
    <row r="156" s="1" customFormat="1"/>
    <row r="157" s="1" customFormat="1"/>
    <row r="158" s="1" customFormat="1"/>
    <row r="159" s="1" customFormat="1"/>
    <row r="160" s="1" customFormat="1"/>
    <row r="161" s="1" customFormat="1"/>
    <row r="162" s="1" customFormat="1"/>
    <row r="163" s="1" customFormat="1"/>
    <row r="164" s="1" customFormat="1"/>
    <row r="165" s="1" customFormat="1"/>
    <row r="166" s="1" customFormat="1"/>
    <row r="167" s="1" customFormat="1"/>
    <row r="168" s="1" customFormat="1"/>
    <row r="169" s="1" customFormat="1"/>
    <row r="170" s="1" customFormat="1"/>
    <row r="171" s="1" customFormat="1"/>
    <row r="172" s="1" customFormat="1"/>
    <row r="173" s="1" customFormat="1"/>
    <row r="174" s="1" customFormat="1"/>
    <row r="175" s="1" customFormat="1"/>
    <row r="176" s="1" customFormat="1"/>
    <row r="177" s="1" customFormat="1"/>
    <row r="178" s="1" customFormat="1"/>
    <row r="179" s="1" customFormat="1"/>
    <row r="180" s="1" customFormat="1"/>
    <row r="181" s="1" customFormat="1"/>
    <row r="182" s="1" customFormat="1"/>
    <row r="183" s="1" customFormat="1"/>
    <row r="184" s="1" customFormat="1"/>
    <row r="185" s="1" customFormat="1"/>
    <row r="186" s="1" customFormat="1"/>
    <row r="187" s="1" customFormat="1"/>
    <row r="188" s="1" customFormat="1"/>
    <row r="189" s="1" customFormat="1"/>
    <row r="190" s="1" customFormat="1"/>
    <row r="191" s="1" customFormat="1"/>
    <row r="192" s="1" customFormat="1"/>
    <row r="193" s="1" customFormat="1"/>
    <row r="194" s="1" customFormat="1"/>
    <row r="195" s="1" customFormat="1"/>
    <row r="196" s="1" customFormat="1"/>
    <row r="197" s="1" customFormat="1"/>
    <row r="198" s="1" customFormat="1"/>
    <row r="199" s="1" customFormat="1"/>
    <row r="200" s="1" customFormat="1"/>
    <row r="201" s="1" customFormat="1"/>
    <row r="202" s="1" customFormat="1"/>
    <row r="203" s="1" customFormat="1"/>
    <row r="204" s="1" customFormat="1"/>
    <row r="205" s="1" customFormat="1"/>
    <row r="206" s="1" customFormat="1"/>
    <row r="207" s="1" customFormat="1"/>
    <row r="208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</sheetData>
  <autoFilter ref="A2:Q2"/>
  <mergeCells count="6">
    <mergeCell ref="O1:Q1"/>
    <mergeCell ref="B1:C1"/>
    <mergeCell ref="D1:E1"/>
    <mergeCell ref="F1:G1"/>
    <mergeCell ref="H1:J1"/>
    <mergeCell ref="K1:N1"/>
  </mergeCells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C81"/>
  <sheetViews>
    <sheetView zoomScale="150" zoomScaleNormal="150" workbookViewId="0">
      <selection activeCell="G5" sqref="G5"/>
    </sheetView>
  </sheetViews>
  <sheetFormatPr baseColWidth="10" defaultColWidth="10" defaultRowHeight="11.25"/>
  <cols>
    <col min="1" max="1" width="37" style="166" customWidth="1"/>
    <col min="2" max="2" width="47.42578125" style="167" customWidth="1"/>
    <col min="3" max="3" width="9.140625" style="168" customWidth="1"/>
    <col min="4" max="16384" width="10" style="103"/>
  </cols>
  <sheetData>
    <row r="1" spans="1:3" s="100" customFormat="1" ht="15" customHeight="1" thickBot="1">
      <c r="A1" s="98" t="s">
        <v>342</v>
      </c>
      <c r="B1" s="99" t="s">
        <v>343</v>
      </c>
      <c r="C1" s="99" t="s">
        <v>344</v>
      </c>
    </row>
    <row r="2" spans="1:3">
      <c r="A2" s="335" t="s">
        <v>345</v>
      </c>
      <c r="B2" s="101" t="s">
        <v>346</v>
      </c>
      <c r="C2" s="102" t="s">
        <v>347</v>
      </c>
    </row>
    <row r="3" spans="1:3" ht="12" thickBot="1">
      <c r="A3" s="336"/>
      <c r="B3" s="104" t="s">
        <v>348</v>
      </c>
      <c r="C3" s="105" t="s">
        <v>349</v>
      </c>
    </row>
    <row r="4" spans="1:3">
      <c r="A4" s="330" t="s">
        <v>350</v>
      </c>
      <c r="B4" s="106" t="s">
        <v>346</v>
      </c>
      <c r="C4" s="107" t="s">
        <v>347</v>
      </c>
    </row>
    <row r="5" spans="1:3" ht="12" thickBot="1">
      <c r="A5" s="330"/>
      <c r="B5" s="108" t="s">
        <v>348</v>
      </c>
      <c r="C5" s="109" t="s">
        <v>349</v>
      </c>
    </row>
    <row r="6" spans="1:3">
      <c r="A6" s="337" t="s">
        <v>351</v>
      </c>
      <c r="B6" s="110" t="s">
        <v>352</v>
      </c>
      <c r="C6" s="111" t="s">
        <v>349</v>
      </c>
    </row>
    <row r="7" spans="1:3" ht="12.75" customHeight="1">
      <c r="A7" s="338"/>
      <c r="B7" s="112" t="s">
        <v>353</v>
      </c>
      <c r="C7" s="113" t="s">
        <v>349</v>
      </c>
    </row>
    <row r="8" spans="1:3" ht="12.75" customHeight="1">
      <c r="A8" s="338"/>
      <c r="B8" s="112" t="s">
        <v>354</v>
      </c>
      <c r="C8" s="113" t="s">
        <v>349</v>
      </c>
    </row>
    <row r="9" spans="1:3" ht="12.75" customHeight="1">
      <c r="A9" s="338"/>
      <c r="B9" s="112" t="s">
        <v>355</v>
      </c>
      <c r="C9" s="113" t="s">
        <v>349</v>
      </c>
    </row>
    <row r="10" spans="1:3" ht="12.75" customHeight="1">
      <c r="A10" s="338"/>
      <c r="B10" s="112" t="s">
        <v>356</v>
      </c>
      <c r="C10" s="114" t="s">
        <v>349</v>
      </c>
    </row>
    <row r="11" spans="1:3" ht="12.75" customHeight="1">
      <c r="A11" s="338"/>
      <c r="B11" s="112" t="s">
        <v>357</v>
      </c>
      <c r="C11" s="113" t="s">
        <v>349</v>
      </c>
    </row>
    <row r="12" spans="1:3" ht="13.5" customHeight="1">
      <c r="A12" s="338"/>
      <c r="B12" s="112" t="s">
        <v>358</v>
      </c>
      <c r="C12" s="113" t="s">
        <v>349</v>
      </c>
    </row>
    <row r="13" spans="1:3" ht="12.75" customHeight="1" thickBot="1">
      <c r="A13" s="339"/>
      <c r="B13" s="115" t="s">
        <v>359</v>
      </c>
      <c r="C13" s="116" t="s">
        <v>360</v>
      </c>
    </row>
    <row r="14" spans="1:3">
      <c r="A14" s="330" t="s">
        <v>361</v>
      </c>
      <c r="B14" s="106" t="s">
        <v>362</v>
      </c>
      <c r="C14" s="117" t="s">
        <v>347</v>
      </c>
    </row>
    <row r="15" spans="1:3">
      <c r="A15" s="330"/>
      <c r="B15" s="118" t="s">
        <v>363</v>
      </c>
      <c r="C15" s="119" t="s">
        <v>347</v>
      </c>
    </row>
    <row r="16" spans="1:3">
      <c r="A16" s="330"/>
      <c r="B16" s="118" t="s">
        <v>364</v>
      </c>
      <c r="C16" s="119" t="s">
        <v>347</v>
      </c>
    </row>
    <row r="17" spans="1:3">
      <c r="A17" s="330"/>
      <c r="B17" s="118" t="s">
        <v>365</v>
      </c>
      <c r="C17" s="119" t="s">
        <v>347</v>
      </c>
    </row>
    <row r="18" spans="1:3">
      <c r="A18" s="330"/>
      <c r="B18" s="120" t="s">
        <v>366</v>
      </c>
      <c r="C18" s="121" t="s">
        <v>349</v>
      </c>
    </row>
    <row r="19" spans="1:3">
      <c r="A19" s="330"/>
      <c r="B19" s="120" t="s">
        <v>367</v>
      </c>
      <c r="C19" s="121" t="s">
        <v>349</v>
      </c>
    </row>
    <row r="20" spans="1:3">
      <c r="A20" s="330"/>
      <c r="B20" s="120" t="s">
        <v>368</v>
      </c>
      <c r="C20" s="121" t="s">
        <v>349</v>
      </c>
    </row>
    <row r="21" spans="1:3">
      <c r="A21" s="330"/>
      <c r="B21" s="120" t="s">
        <v>369</v>
      </c>
      <c r="C21" s="121" t="s">
        <v>349</v>
      </c>
    </row>
    <row r="22" spans="1:3">
      <c r="A22" s="330"/>
      <c r="B22" s="120" t="s">
        <v>370</v>
      </c>
      <c r="C22" s="121" t="s">
        <v>349</v>
      </c>
    </row>
    <row r="23" spans="1:3">
      <c r="A23" s="330"/>
      <c r="B23" s="122" t="s">
        <v>309</v>
      </c>
      <c r="C23" s="121" t="s">
        <v>349</v>
      </c>
    </row>
    <row r="24" spans="1:3" ht="12" thickBot="1">
      <c r="A24" s="330"/>
      <c r="B24" s="123" t="s">
        <v>371</v>
      </c>
      <c r="C24" s="124" t="s">
        <v>360</v>
      </c>
    </row>
    <row r="25" spans="1:3">
      <c r="A25" s="335" t="s">
        <v>318</v>
      </c>
      <c r="B25" s="125" t="s">
        <v>355</v>
      </c>
      <c r="C25" s="126" t="s">
        <v>347</v>
      </c>
    </row>
    <row r="26" spans="1:3">
      <c r="A26" s="330"/>
      <c r="B26" s="118" t="s">
        <v>358</v>
      </c>
      <c r="C26" s="127" t="s">
        <v>347</v>
      </c>
    </row>
    <row r="27" spans="1:3">
      <c r="A27" s="330"/>
      <c r="B27" s="122" t="s">
        <v>354</v>
      </c>
      <c r="C27" s="114" t="s">
        <v>349</v>
      </c>
    </row>
    <row r="28" spans="1:3">
      <c r="A28" s="330"/>
      <c r="B28" s="122" t="s">
        <v>357</v>
      </c>
      <c r="C28" s="114" t="s">
        <v>349</v>
      </c>
    </row>
    <row r="29" spans="1:3">
      <c r="A29" s="330"/>
      <c r="B29" s="120" t="s">
        <v>353</v>
      </c>
      <c r="C29" s="114" t="s">
        <v>349</v>
      </c>
    </row>
    <row r="30" spans="1:3">
      <c r="A30" s="330"/>
      <c r="B30" s="120" t="s">
        <v>352</v>
      </c>
      <c r="C30" s="114" t="s">
        <v>349</v>
      </c>
    </row>
    <row r="31" spans="1:3">
      <c r="A31" s="330"/>
      <c r="B31" s="128" t="s">
        <v>359</v>
      </c>
      <c r="C31" s="129" t="s">
        <v>360</v>
      </c>
    </row>
    <row r="32" spans="1:3">
      <c r="A32" s="330"/>
      <c r="B32" s="128" t="s">
        <v>356</v>
      </c>
      <c r="C32" s="129" t="s">
        <v>360</v>
      </c>
    </row>
    <row r="33" spans="1:3">
      <c r="A33" s="330"/>
      <c r="B33" s="123" t="s">
        <v>372</v>
      </c>
      <c r="C33" s="129" t="s">
        <v>360</v>
      </c>
    </row>
    <row r="34" spans="1:3" ht="12" thickBot="1">
      <c r="A34" s="336"/>
      <c r="B34" s="130" t="s">
        <v>373</v>
      </c>
      <c r="C34" s="131" t="s">
        <v>360</v>
      </c>
    </row>
    <row r="35" spans="1:3" ht="12.75" customHeight="1">
      <c r="A35" s="335" t="s">
        <v>317</v>
      </c>
      <c r="B35" s="118" t="s">
        <v>357</v>
      </c>
      <c r="C35" s="127" t="s">
        <v>347</v>
      </c>
    </row>
    <row r="36" spans="1:3" ht="12" thickBot="1">
      <c r="A36" s="336"/>
      <c r="B36" s="132" t="s">
        <v>374</v>
      </c>
      <c r="C36" s="133" t="s">
        <v>347</v>
      </c>
    </row>
    <row r="37" spans="1:3" ht="12" thickBot="1">
      <c r="A37" s="134" t="s">
        <v>316</v>
      </c>
      <c r="B37" s="135" t="s">
        <v>375</v>
      </c>
      <c r="C37" s="136" t="s">
        <v>347</v>
      </c>
    </row>
    <row r="38" spans="1:3">
      <c r="A38" s="334" t="s">
        <v>376</v>
      </c>
      <c r="B38" s="137" t="s">
        <v>377</v>
      </c>
      <c r="C38" s="138" t="s">
        <v>349</v>
      </c>
    </row>
    <row r="39" spans="1:3" ht="12" thickBot="1">
      <c r="A39" s="334"/>
      <c r="B39" s="108" t="s">
        <v>375</v>
      </c>
      <c r="C39" s="139" t="s">
        <v>349</v>
      </c>
    </row>
    <row r="40" spans="1:3">
      <c r="A40" s="335" t="s">
        <v>378</v>
      </c>
      <c r="B40" s="101" t="s">
        <v>379</v>
      </c>
      <c r="C40" s="126" t="s">
        <v>347</v>
      </c>
    </row>
    <row r="41" spans="1:3">
      <c r="A41" s="330"/>
      <c r="B41" s="120" t="s">
        <v>377</v>
      </c>
      <c r="C41" s="114" t="s">
        <v>349</v>
      </c>
    </row>
    <row r="42" spans="1:3" ht="12" thickBot="1">
      <c r="A42" s="336"/>
      <c r="B42" s="130" t="s">
        <v>355</v>
      </c>
      <c r="C42" s="116" t="s">
        <v>360</v>
      </c>
    </row>
    <row r="43" spans="1:3">
      <c r="A43" s="330" t="s">
        <v>313</v>
      </c>
      <c r="B43" s="118" t="s">
        <v>352</v>
      </c>
      <c r="C43" s="127" t="s">
        <v>347</v>
      </c>
    </row>
    <row r="44" spans="1:3">
      <c r="A44" s="330"/>
      <c r="B44" s="140" t="s">
        <v>354</v>
      </c>
      <c r="C44" s="141" t="s">
        <v>347</v>
      </c>
    </row>
    <row r="45" spans="1:3">
      <c r="A45" s="330"/>
      <c r="B45" s="122" t="s">
        <v>380</v>
      </c>
      <c r="C45" s="114" t="s">
        <v>349</v>
      </c>
    </row>
    <row r="46" spans="1:3">
      <c r="A46" s="330"/>
      <c r="B46" s="142" t="s">
        <v>375</v>
      </c>
      <c r="C46" s="138" t="s">
        <v>349</v>
      </c>
    </row>
    <row r="47" spans="1:3">
      <c r="A47" s="330"/>
      <c r="B47" s="122" t="s">
        <v>355</v>
      </c>
      <c r="C47" s="114" t="s">
        <v>349</v>
      </c>
    </row>
    <row r="48" spans="1:3">
      <c r="A48" s="330"/>
      <c r="B48" s="122" t="s">
        <v>358</v>
      </c>
      <c r="C48" s="114" t="s">
        <v>349</v>
      </c>
    </row>
    <row r="49" spans="1:3">
      <c r="A49" s="330"/>
      <c r="B49" s="128" t="s">
        <v>359</v>
      </c>
      <c r="C49" s="129" t="s">
        <v>360</v>
      </c>
    </row>
    <row r="50" spans="1:3">
      <c r="A50" s="330"/>
      <c r="B50" s="128" t="s">
        <v>357</v>
      </c>
      <c r="C50" s="129" t="s">
        <v>360</v>
      </c>
    </row>
    <row r="51" spans="1:3" ht="12" thickBot="1">
      <c r="A51" s="336"/>
      <c r="B51" s="130" t="s">
        <v>372</v>
      </c>
      <c r="C51" s="116" t="s">
        <v>360</v>
      </c>
    </row>
    <row r="52" spans="1:3">
      <c r="A52" s="335" t="s">
        <v>332</v>
      </c>
      <c r="B52" s="143" t="s">
        <v>381</v>
      </c>
      <c r="C52" s="144" t="s">
        <v>347</v>
      </c>
    </row>
    <row r="53" spans="1:3">
      <c r="A53" s="330"/>
      <c r="B53" s="128" t="s">
        <v>382</v>
      </c>
      <c r="C53" s="145" t="s">
        <v>360</v>
      </c>
    </row>
    <row r="54" spans="1:3" ht="12" thickBot="1">
      <c r="A54" s="336"/>
      <c r="B54" s="116" t="s">
        <v>383</v>
      </c>
      <c r="C54" s="146" t="s">
        <v>360</v>
      </c>
    </row>
    <row r="55" spans="1:3" ht="12" thickBot="1">
      <c r="A55" s="147" t="s">
        <v>312</v>
      </c>
      <c r="B55" s="148" t="s">
        <v>375</v>
      </c>
      <c r="C55" s="149" t="s">
        <v>347</v>
      </c>
    </row>
    <row r="56" spans="1:3" ht="12" thickBot="1">
      <c r="A56" s="150" t="s">
        <v>311</v>
      </c>
      <c r="B56" s="151"/>
      <c r="C56" s="152"/>
    </row>
    <row r="57" spans="1:3">
      <c r="A57" s="335" t="s">
        <v>310</v>
      </c>
      <c r="B57" s="101" t="s">
        <v>384</v>
      </c>
      <c r="C57" s="126" t="s">
        <v>347</v>
      </c>
    </row>
    <row r="58" spans="1:3" ht="12" thickBot="1">
      <c r="A58" s="336"/>
      <c r="B58" s="153" t="s">
        <v>377</v>
      </c>
      <c r="C58" s="154" t="s">
        <v>349</v>
      </c>
    </row>
    <row r="59" spans="1:3">
      <c r="A59" s="335" t="s">
        <v>309</v>
      </c>
      <c r="B59" s="126" t="s">
        <v>309</v>
      </c>
      <c r="C59" s="126" t="s">
        <v>347</v>
      </c>
    </row>
    <row r="60" spans="1:3">
      <c r="A60" s="330"/>
      <c r="B60" s="120" t="s">
        <v>365</v>
      </c>
      <c r="C60" s="114" t="s">
        <v>349</v>
      </c>
    </row>
    <row r="61" spans="1:3">
      <c r="A61" s="330"/>
      <c r="B61" s="120" t="s">
        <v>367</v>
      </c>
      <c r="C61" s="114" t="s">
        <v>349</v>
      </c>
    </row>
    <row r="62" spans="1:3">
      <c r="A62" s="330"/>
      <c r="B62" s="155" t="s">
        <v>366</v>
      </c>
      <c r="C62" s="129" t="s">
        <v>360</v>
      </c>
    </row>
    <row r="63" spans="1:3">
      <c r="A63" s="330"/>
      <c r="B63" s="155" t="s">
        <v>368</v>
      </c>
      <c r="C63" s="129" t="s">
        <v>360</v>
      </c>
    </row>
    <row r="64" spans="1:3">
      <c r="A64" s="330"/>
      <c r="B64" s="155" t="s">
        <v>369</v>
      </c>
      <c r="C64" s="129" t="s">
        <v>360</v>
      </c>
    </row>
    <row r="65" spans="1:3" ht="12" thickBot="1">
      <c r="A65" s="336"/>
      <c r="B65" s="156" t="s">
        <v>370</v>
      </c>
      <c r="C65" s="116" t="s">
        <v>360</v>
      </c>
    </row>
    <row r="66" spans="1:3" ht="12" thickBot="1">
      <c r="A66" s="157" t="s">
        <v>308</v>
      </c>
      <c r="B66" s="158" t="s">
        <v>384</v>
      </c>
      <c r="C66" s="159" t="s">
        <v>360</v>
      </c>
    </row>
    <row r="67" spans="1:3">
      <c r="A67" s="330" t="s">
        <v>307</v>
      </c>
      <c r="B67" s="106" t="s">
        <v>348</v>
      </c>
      <c r="C67" s="117" t="s">
        <v>347</v>
      </c>
    </row>
    <row r="68" spans="1:3">
      <c r="A68" s="330"/>
      <c r="B68" s="160" t="s">
        <v>346</v>
      </c>
      <c r="C68" s="127" t="s">
        <v>347</v>
      </c>
    </row>
    <row r="69" spans="1:3" ht="12" thickBot="1">
      <c r="A69" s="330"/>
      <c r="B69" s="123" t="s">
        <v>357</v>
      </c>
      <c r="C69" s="161" t="s">
        <v>360</v>
      </c>
    </row>
    <row r="70" spans="1:3" ht="12" thickBot="1">
      <c r="A70" s="162" t="s">
        <v>306</v>
      </c>
      <c r="B70" s="163" t="s">
        <v>375</v>
      </c>
      <c r="C70" s="164" t="s">
        <v>360</v>
      </c>
    </row>
    <row r="71" spans="1:3">
      <c r="A71" s="331" t="s">
        <v>305</v>
      </c>
      <c r="B71" s="125" t="s">
        <v>352</v>
      </c>
      <c r="C71" s="126" t="s">
        <v>347</v>
      </c>
    </row>
    <row r="72" spans="1:3">
      <c r="A72" s="332"/>
      <c r="B72" s="118" t="s">
        <v>355</v>
      </c>
      <c r="C72" s="127" t="s">
        <v>347</v>
      </c>
    </row>
    <row r="73" spans="1:3">
      <c r="A73" s="332"/>
      <c r="B73" s="118" t="s">
        <v>358</v>
      </c>
      <c r="C73" s="127" t="s">
        <v>347</v>
      </c>
    </row>
    <row r="74" spans="1:3">
      <c r="A74" s="332"/>
      <c r="B74" s="122" t="s">
        <v>356</v>
      </c>
      <c r="C74" s="114" t="s">
        <v>349</v>
      </c>
    </row>
    <row r="75" spans="1:3">
      <c r="A75" s="332"/>
      <c r="B75" s="165" t="s">
        <v>357</v>
      </c>
      <c r="C75" s="165" t="s">
        <v>349</v>
      </c>
    </row>
    <row r="76" spans="1:3">
      <c r="A76" s="332"/>
      <c r="B76" s="120" t="s">
        <v>377</v>
      </c>
      <c r="C76" s="114" t="s">
        <v>349</v>
      </c>
    </row>
    <row r="77" spans="1:3">
      <c r="A77" s="332"/>
      <c r="B77" s="155" t="s">
        <v>359</v>
      </c>
      <c r="C77" s="129" t="s">
        <v>360</v>
      </c>
    </row>
    <row r="78" spans="1:3">
      <c r="A78" s="332"/>
      <c r="B78" s="155" t="s">
        <v>356</v>
      </c>
      <c r="C78" s="129" t="s">
        <v>360</v>
      </c>
    </row>
    <row r="79" spans="1:3">
      <c r="A79" s="332"/>
      <c r="B79" s="155" t="s">
        <v>353</v>
      </c>
      <c r="C79" s="129" t="s">
        <v>360</v>
      </c>
    </row>
    <row r="80" spans="1:3">
      <c r="A80" s="332"/>
      <c r="B80" s="128" t="s">
        <v>372</v>
      </c>
      <c r="C80" s="129" t="s">
        <v>360</v>
      </c>
    </row>
    <row r="81" spans="1:3" ht="12" thickBot="1">
      <c r="A81" s="333"/>
      <c r="B81" s="130" t="s">
        <v>373</v>
      </c>
      <c r="C81" s="116" t="s">
        <v>360</v>
      </c>
    </row>
  </sheetData>
  <mergeCells count="14">
    <mergeCell ref="A35:A36"/>
    <mergeCell ref="A2:A3"/>
    <mergeCell ref="A4:A5"/>
    <mergeCell ref="A6:A13"/>
    <mergeCell ref="A14:A24"/>
    <mergeCell ref="A25:A34"/>
    <mergeCell ref="A67:A69"/>
    <mergeCell ref="A71:A81"/>
    <mergeCell ref="A38:A39"/>
    <mergeCell ref="A40:A42"/>
    <mergeCell ref="A43:A51"/>
    <mergeCell ref="A52:A54"/>
    <mergeCell ref="A57:A58"/>
    <mergeCell ref="A59:A65"/>
  </mergeCells>
  <printOptions horizontalCentered="1"/>
  <pageMargins left="3.937007874015748E-2" right="3.937007874015748E-2" top="0.39370078740157483" bottom="0.36" header="0.15748031496062992" footer="0.15748031496062992"/>
  <pageSetup paperSize="9" orientation="portrait" r:id="rId1"/>
  <headerFooter>
    <oddFooter>&amp;C&amp;"Arial,Normal"&amp;8rectorat de Bordeaux SAIO</oddFooter>
  </headerFooter>
  <rowBreaks count="1" manualBreakCount="1">
    <brk id="6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221"/>
  <sheetViews>
    <sheetView zoomScale="150" zoomScaleNormal="150" workbookViewId="0">
      <selection activeCell="D1" sqref="D1:D1048576"/>
    </sheetView>
  </sheetViews>
  <sheetFormatPr baseColWidth="10" defaultColWidth="7.85546875" defaultRowHeight="11.25"/>
  <cols>
    <col min="1" max="1" width="34.7109375" style="230" customWidth="1"/>
    <col min="2" max="2" width="47.42578125" style="167" customWidth="1"/>
    <col min="3" max="3" width="9.140625" style="103" customWidth="1"/>
    <col min="4" max="16384" width="7.85546875" style="103"/>
  </cols>
  <sheetData>
    <row r="1" spans="1:3" s="170" customFormat="1" ht="26.25" thickBot="1">
      <c r="A1" s="169" t="s">
        <v>385</v>
      </c>
      <c r="B1" s="169" t="s">
        <v>343</v>
      </c>
      <c r="C1" s="169" t="s">
        <v>344</v>
      </c>
    </row>
    <row r="2" spans="1:3">
      <c r="A2" s="340" t="s">
        <v>339</v>
      </c>
      <c r="B2" s="171" t="s">
        <v>336</v>
      </c>
      <c r="C2" s="126" t="s">
        <v>347</v>
      </c>
    </row>
    <row r="3" spans="1:3" ht="13.5" customHeight="1">
      <c r="A3" s="341"/>
      <c r="B3" s="172" t="s">
        <v>386</v>
      </c>
      <c r="C3" s="119" t="s">
        <v>347</v>
      </c>
    </row>
    <row r="4" spans="1:3" ht="13.5" customHeight="1">
      <c r="A4" s="341"/>
      <c r="B4" s="172" t="s">
        <v>387</v>
      </c>
      <c r="C4" s="119" t="s">
        <v>347</v>
      </c>
    </row>
    <row r="5" spans="1:3" ht="13.5" customHeight="1">
      <c r="A5" s="341"/>
      <c r="B5" s="172" t="s">
        <v>388</v>
      </c>
      <c r="C5" s="119" t="s">
        <v>347</v>
      </c>
    </row>
    <row r="6" spans="1:3" ht="13.5" customHeight="1" thickBot="1">
      <c r="A6" s="341"/>
      <c r="B6" s="173" t="s">
        <v>389</v>
      </c>
      <c r="C6" s="139" t="s">
        <v>349</v>
      </c>
    </row>
    <row r="7" spans="1:3">
      <c r="A7" s="340" t="s">
        <v>338</v>
      </c>
      <c r="B7" s="174" t="s">
        <v>336</v>
      </c>
      <c r="C7" s="126" t="s">
        <v>347</v>
      </c>
    </row>
    <row r="8" spans="1:3" ht="13.5" customHeight="1">
      <c r="A8" s="341"/>
      <c r="B8" s="175" t="s">
        <v>390</v>
      </c>
      <c r="C8" s="127" t="s">
        <v>347</v>
      </c>
    </row>
    <row r="9" spans="1:3" ht="13.5" customHeight="1" thickBot="1">
      <c r="A9" s="342"/>
      <c r="B9" s="176" t="s">
        <v>389</v>
      </c>
      <c r="C9" s="154" t="s">
        <v>349</v>
      </c>
    </row>
    <row r="10" spans="1:3">
      <c r="A10" s="340" t="s">
        <v>337</v>
      </c>
      <c r="B10" s="174" t="s">
        <v>336</v>
      </c>
      <c r="C10" s="126" t="s">
        <v>347</v>
      </c>
    </row>
    <row r="11" spans="1:3" ht="13.5" customHeight="1">
      <c r="A11" s="341"/>
      <c r="B11" s="175" t="s">
        <v>386</v>
      </c>
      <c r="C11" s="119" t="s">
        <v>347</v>
      </c>
    </row>
    <row r="12" spans="1:3" ht="13.5" customHeight="1" thickBot="1">
      <c r="A12" s="342"/>
      <c r="B12" s="177" t="s">
        <v>389</v>
      </c>
      <c r="C12" s="139" t="s">
        <v>349</v>
      </c>
    </row>
    <row r="13" spans="1:3">
      <c r="A13" s="340" t="s">
        <v>335</v>
      </c>
      <c r="B13" s="178" t="s">
        <v>391</v>
      </c>
      <c r="C13" s="144" t="s">
        <v>347</v>
      </c>
    </row>
    <row r="14" spans="1:3">
      <c r="A14" s="341"/>
      <c r="B14" s="172" t="s">
        <v>392</v>
      </c>
      <c r="C14" s="119" t="s">
        <v>347</v>
      </c>
    </row>
    <row r="15" spans="1:3">
      <c r="A15" s="341"/>
      <c r="B15" s="179" t="s">
        <v>393</v>
      </c>
      <c r="C15" s="121" t="s">
        <v>349</v>
      </c>
    </row>
    <row r="16" spans="1:3">
      <c r="A16" s="341"/>
      <c r="B16" s="179" t="s">
        <v>394</v>
      </c>
      <c r="C16" s="121" t="s">
        <v>349</v>
      </c>
    </row>
    <row r="17" spans="1:3">
      <c r="A17" s="341"/>
      <c r="B17" s="165" t="s">
        <v>377</v>
      </c>
      <c r="C17" s="165" t="s">
        <v>349</v>
      </c>
    </row>
    <row r="18" spans="1:3">
      <c r="A18" s="341"/>
      <c r="B18" s="180" t="s">
        <v>395</v>
      </c>
      <c r="C18" s="145" t="s">
        <v>360</v>
      </c>
    </row>
    <row r="19" spans="1:3" ht="12" thickBot="1">
      <c r="A19" s="342"/>
      <c r="B19" s="181" t="s">
        <v>396</v>
      </c>
      <c r="C19" s="146" t="s">
        <v>360</v>
      </c>
    </row>
    <row r="20" spans="1:3">
      <c r="A20" s="340" t="s">
        <v>397</v>
      </c>
      <c r="B20" s="182" t="s">
        <v>371</v>
      </c>
      <c r="C20" s="117" t="s">
        <v>347</v>
      </c>
    </row>
    <row r="21" spans="1:3">
      <c r="A21" s="341"/>
      <c r="B21" s="183" t="s">
        <v>362</v>
      </c>
      <c r="C21" s="119" t="s">
        <v>347</v>
      </c>
    </row>
    <row r="22" spans="1:3">
      <c r="A22" s="341"/>
      <c r="B22" s="179" t="s">
        <v>398</v>
      </c>
      <c r="C22" s="114" t="s">
        <v>349</v>
      </c>
    </row>
    <row r="23" spans="1:3">
      <c r="A23" s="341"/>
      <c r="B23" s="179" t="s">
        <v>363</v>
      </c>
      <c r="C23" s="114" t="s">
        <v>349</v>
      </c>
    </row>
    <row r="24" spans="1:3">
      <c r="A24" s="341"/>
      <c r="B24" s="179" t="s">
        <v>364</v>
      </c>
      <c r="C24" s="114" t="s">
        <v>349</v>
      </c>
    </row>
    <row r="25" spans="1:3" ht="12" thickBot="1">
      <c r="A25" s="341"/>
      <c r="B25" s="184" t="s">
        <v>355</v>
      </c>
      <c r="C25" s="161" t="s">
        <v>360</v>
      </c>
    </row>
    <row r="26" spans="1:3" ht="12" thickBot="1">
      <c r="A26" s="157" t="s">
        <v>399</v>
      </c>
      <c r="B26" s="185"/>
      <c r="C26" s="186"/>
    </row>
    <row r="27" spans="1:3">
      <c r="A27" s="341" t="s">
        <v>334</v>
      </c>
      <c r="B27" s="182" t="s">
        <v>383</v>
      </c>
      <c r="C27" s="187" t="s">
        <v>347</v>
      </c>
    </row>
    <row r="28" spans="1:3">
      <c r="A28" s="341"/>
      <c r="B28" s="183" t="s">
        <v>400</v>
      </c>
      <c r="C28" s="119" t="s">
        <v>347</v>
      </c>
    </row>
    <row r="29" spans="1:3">
      <c r="A29" s="341"/>
      <c r="B29" s="183" t="s">
        <v>401</v>
      </c>
      <c r="C29" s="119" t="s">
        <v>347</v>
      </c>
    </row>
    <row r="30" spans="1:3">
      <c r="A30" s="341"/>
      <c r="B30" s="172" t="s">
        <v>402</v>
      </c>
      <c r="C30" s="119" t="s">
        <v>347</v>
      </c>
    </row>
    <row r="31" spans="1:3">
      <c r="A31" s="341"/>
      <c r="B31" s="179" t="s">
        <v>403</v>
      </c>
      <c r="C31" s="121" t="s">
        <v>349</v>
      </c>
    </row>
    <row r="32" spans="1:3">
      <c r="A32" s="341"/>
      <c r="B32" s="188" t="s">
        <v>381</v>
      </c>
      <c r="C32" s="121" t="s">
        <v>349</v>
      </c>
    </row>
    <row r="33" spans="1:3" ht="12" thickBot="1">
      <c r="A33" s="342"/>
      <c r="B33" s="104" t="s">
        <v>404</v>
      </c>
      <c r="C33" s="189" t="s">
        <v>349</v>
      </c>
    </row>
    <row r="34" spans="1:3" ht="12" thickBot="1">
      <c r="A34" s="190" t="s">
        <v>320</v>
      </c>
      <c r="B34" s="191"/>
      <c r="C34" s="192"/>
    </row>
    <row r="35" spans="1:3" ht="12" thickBot="1">
      <c r="A35" s="190" t="s">
        <v>319</v>
      </c>
      <c r="B35" s="191"/>
      <c r="C35" s="192"/>
    </row>
    <row r="36" spans="1:3">
      <c r="A36" s="340" t="s">
        <v>405</v>
      </c>
      <c r="B36" s="193" t="s">
        <v>377</v>
      </c>
      <c r="C36" s="194" t="s">
        <v>349</v>
      </c>
    </row>
    <row r="37" spans="1:3" ht="12" thickBot="1">
      <c r="A37" s="342"/>
      <c r="B37" s="104" t="s">
        <v>375</v>
      </c>
      <c r="C37" s="154" t="s">
        <v>349</v>
      </c>
    </row>
    <row r="38" spans="1:3" ht="12" thickBot="1">
      <c r="A38" s="190" t="s">
        <v>315</v>
      </c>
      <c r="B38" s="195" t="s">
        <v>374</v>
      </c>
      <c r="C38" s="136" t="s">
        <v>347</v>
      </c>
    </row>
    <row r="39" spans="1:3" ht="12" thickBot="1">
      <c r="A39" s="196" t="s">
        <v>314</v>
      </c>
      <c r="B39" s="197"/>
      <c r="C39" s="192"/>
    </row>
    <row r="40" spans="1:3">
      <c r="A40" s="340" t="s">
        <v>406</v>
      </c>
      <c r="B40" s="171" t="s">
        <v>407</v>
      </c>
      <c r="C40" s="144" t="s">
        <v>347</v>
      </c>
    </row>
    <row r="41" spans="1:3">
      <c r="A41" s="341"/>
      <c r="B41" s="172" t="s">
        <v>388</v>
      </c>
      <c r="C41" s="119" t="s">
        <v>347</v>
      </c>
    </row>
    <row r="42" spans="1:3" ht="12" thickBot="1">
      <c r="A42" s="342"/>
      <c r="B42" s="104" t="s">
        <v>408</v>
      </c>
      <c r="C42" s="189" t="s">
        <v>349</v>
      </c>
    </row>
    <row r="43" spans="1:3" ht="22.5">
      <c r="A43" s="340" t="s">
        <v>409</v>
      </c>
      <c r="B43" s="171" t="s">
        <v>407</v>
      </c>
      <c r="C43" s="198" t="s">
        <v>347</v>
      </c>
    </row>
    <row r="44" spans="1:3" ht="22.5">
      <c r="A44" s="341"/>
      <c r="B44" s="172" t="s">
        <v>410</v>
      </c>
      <c r="C44" s="199" t="s">
        <v>347</v>
      </c>
    </row>
    <row r="45" spans="1:3" ht="22.5">
      <c r="A45" s="341"/>
      <c r="B45" s="172" t="s">
        <v>411</v>
      </c>
      <c r="C45" s="199" t="s">
        <v>347</v>
      </c>
    </row>
    <row r="46" spans="1:3" ht="22.5">
      <c r="A46" s="341"/>
      <c r="B46" s="172" t="s">
        <v>412</v>
      </c>
      <c r="C46" s="199" t="s">
        <v>347</v>
      </c>
    </row>
    <row r="47" spans="1:3" ht="22.5">
      <c r="A47" s="341"/>
      <c r="B47" s="172" t="s">
        <v>387</v>
      </c>
      <c r="C47" s="199" t="s">
        <v>347</v>
      </c>
    </row>
    <row r="48" spans="1:3" ht="22.5">
      <c r="A48" s="341"/>
      <c r="B48" s="172" t="s">
        <v>413</v>
      </c>
      <c r="C48" s="199" t="s">
        <v>347</v>
      </c>
    </row>
    <row r="49" spans="1:3">
      <c r="A49" s="341"/>
      <c r="B49" s="200" t="s">
        <v>386</v>
      </c>
      <c r="C49" s="201" t="s">
        <v>349</v>
      </c>
    </row>
    <row r="50" spans="1:3" ht="13.5" customHeight="1">
      <c r="A50" s="341"/>
      <c r="B50" s="180" t="s">
        <v>414</v>
      </c>
      <c r="C50" s="202" t="s">
        <v>360</v>
      </c>
    </row>
    <row r="51" spans="1:3" ht="13.5" customHeight="1">
      <c r="A51" s="341"/>
      <c r="B51" s="203" t="s">
        <v>415</v>
      </c>
      <c r="C51" s="202" t="s">
        <v>360</v>
      </c>
    </row>
    <row r="52" spans="1:3" ht="13.5" customHeight="1" thickBot="1">
      <c r="A52" s="342"/>
      <c r="B52" s="204" t="s">
        <v>404</v>
      </c>
      <c r="C52" s="205" t="s">
        <v>360</v>
      </c>
    </row>
    <row r="53" spans="1:3">
      <c r="A53" s="341" t="s">
        <v>416</v>
      </c>
      <c r="B53" s="182" t="s">
        <v>417</v>
      </c>
      <c r="C53" s="187" t="s">
        <v>347</v>
      </c>
    </row>
    <row r="54" spans="1:3">
      <c r="A54" s="341"/>
      <c r="B54" s="172" t="s">
        <v>418</v>
      </c>
      <c r="C54" s="119" t="s">
        <v>347</v>
      </c>
    </row>
    <row r="55" spans="1:3">
      <c r="A55" s="341"/>
      <c r="B55" s="188" t="s">
        <v>414</v>
      </c>
      <c r="C55" s="121" t="s">
        <v>349</v>
      </c>
    </row>
    <row r="56" spans="1:3" ht="12" customHeight="1">
      <c r="A56" s="341"/>
      <c r="B56" s="179" t="s">
        <v>419</v>
      </c>
      <c r="C56" s="114" t="s">
        <v>349</v>
      </c>
    </row>
    <row r="57" spans="1:3">
      <c r="A57" s="341"/>
      <c r="B57" s="179" t="s">
        <v>420</v>
      </c>
      <c r="C57" s="121" t="s">
        <v>349</v>
      </c>
    </row>
    <row r="58" spans="1:3">
      <c r="A58" s="341"/>
      <c r="B58" s="179" t="s">
        <v>421</v>
      </c>
      <c r="C58" s="121" t="s">
        <v>349</v>
      </c>
    </row>
    <row r="59" spans="1:3">
      <c r="A59" s="341"/>
      <c r="B59" s="179" t="s">
        <v>390</v>
      </c>
      <c r="C59" s="121" t="s">
        <v>349</v>
      </c>
    </row>
    <row r="60" spans="1:3" ht="12" thickBot="1">
      <c r="A60" s="341"/>
      <c r="B60" s="206" t="s">
        <v>422</v>
      </c>
      <c r="C60" s="207" t="s">
        <v>349</v>
      </c>
    </row>
    <row r="61" spans="1:3" ht="12.75" customHeight="1">
      <c r="A61" s="340" t="s">
        <v>333</v>
      </c>
      <c r="B61" s="208" t="s">
        <v>423</v>
      </c>
      <c r="C61" s="209" t="s">
        <v>349</v>
      </c>
    </row>
    <row r="62" spans="1:3" ht="12.75" customHeight="1">
      <c r="A62" s="341"/>
      <c r="B62" s="179" t="s">
        <v>377</v>
      </c>
      <c r="C62" s="210" t="s">
        <v>349</v>
      </c>
    </row>
    <row r="63" spans="1:3" ht="12.75" customHeight="1">
      <c r="A63" s="341"/>
      <c r="B63" s="179" t="s">
        <v>394</v>
      </c>
      <c r="C63" s="211" t="s">
        <v>349</v>
      </c>
    </row>
    <row r="64" spans="1:3" ht="13.5" customHeight="1" thickBot="1">
      <c r="A64" s="342"/>
      <c r="B64" s="104" t="s">
        <v>392</v>
      </c>
      <c r="C64" s="212" t="s">
        <v>349</v>
      </c>
    </row>
    <row r="65" spans="1:3">
      <c r="A65" s="341" t="s">
        <v>331</v>
      </c>
      <c r="B65" s="213" t="s">
        <v>386</v>
      </c>
      <c r="C65" s="187" t="s">
        <v>347</v>
      </c>
    </row>
    <row r="66" spans="1:3">
      <c r="A66" s="341"/>
      <c r="B66" s="172" t="s">
        <v>387</v>
      </c>
      <c r="C66" s="119" t="s">
        <v>347</v>
      </c>
    </row>
    <row r="67" spans="1:3">
      <c r="A67" s="341"/>
      <c r="B67" s="188" t="s">
        <v>414</v>
      </c>
      <c r="C67" s="121" t="s">
        <v>349</v>
      </c>
    </row>
    <row r="68" spans="1:3">
      <c r="A68" s="341"/>
      <c r="B68" s="179" t="s">
        <v>417</v>
      </c>
      <c r="C68" s="121" t="s">
        <v>349</v>
      </c>
    </row>
    <row r="69" spans="1:3">
      <c r="A69" s="341"/>
      <c r="B69" s="179" t="s">
        <v>421</v>
      </c>
      <c r="C69" s="121" t="s">
        <v>349</v>
      </c>
    </row>
    <row r="70" spans="1:3" ht="12" thickBot="1">
      <c r="A70" s="342"/>
      <c r="B70" s="104" t="s">
        <v>422</v>
      </c>
      <c r="C70" s="189" t="s">
        <v>349</v>
      </c>
    </row>
    <row r="71" spans="1:3">
      <c r="A71" s="340" t="s">
        <v>424</v>
      </c>
      <c r="B71" s="183" t="s">
        <v>425</v>
      </c>
      <c r="C71" s="119" t="s">
        <v>347</v>
      </c>
    </row>
    <row r="72" spans="1:3" ht="12.75" customHeight="1">
      <c r="A72" s="341"/>
      <c r="B72" s="214" t="s">
        <v>426</v>
      </c>
      <c r="C72" s="215" t="s">
        <v>349</v>
      </c>
    </row>
    <row r="73" spans="1:3" ht="13.5" customHeight="1" thickBot="1">
      <c r="A73" s="342"/>
      <c r="B73" s="216" t="s">
        <v>427</v>
      </c>
      <c r="C73" s="124" t="s">
        <v>360</v>
      </c>
    </row>
    <row r="74" spans="1:3" ht="13.5" customHeight="1">
      <c r="A74" s="340" t="s">
        <v>428</v>
      </c>
      <c r="B74" s="171" t="s">
        <v>425</v>
      </c>
      <c r="C74" s="144" t="s">
        <v>347</v>
      </c>
    </row>
    <row r="75" spans="1:3" ht="12.75" customHeight="1">
      <c r="A75" s="341"/>
      <c r="B75" s="200" t="s">
        <v>386</v>
      </c>
      <c r="C75" s="121" t="s">
        <v>349</v>
      </c>
    </row>
    <row r="76" spans="1:3" ht="12.75" customHeight="1">
      <c r="A76" s="341"/>
      <c r="B76" s="179" t="s">
        <v>329</v>
      </c>
      <c r="C76" s="121" t="s">
        <v>349</v>
      </c>
    </row>
    <row r="77" spans="1:3" ht="13.5" customHeight="1" thickBot="1">
      <c r="A77" s="342"/>
      <c r="B77" s="204" t="s">
        <v>427</v>
      </c>
      <c r="C77" s="146" t="s">
        <v>360</v>
      </c>
    </row>
    <row r="78" spans="1:3">
      <c r="A78" s="340" t="s">
        <v>429</v>
      </c>
      <c r="B78" s="183" t="s">
        <v>425</v>
      </c>
      <c r="C78" s="119" t="s">
        <v>347</v>
      </c>
    </row>
    <row r="79" spans="1:3" ht="12.75" customHeight="1">
      <c r="A79" s="341"/>
      <c r="B79" s="214" t="s">
        <v>426</v>
      </c>
      <c r="C79" s="215" t="s">
        <v>349</v>
      </c>
    </row>
    <row r="80" spans="1:3" ht="13.5" customHeight="1" thickBot="1">
      <c r="A80" s="342"/>
      <c r="B80" s="204" t="s">
        <v>427</v>
      </c>
      <c r="C80" s="146" t="s">
        <v>360</v>
      </c>
    </row>
    <row r="81" spans="1:3">
      <c r="A81" s="341" t="s">
        <v>328</v>
      </c>
      <c r="B81" s="214" t="s">
        <v>330</v>
      </c>
      <c r="C81" s="215" t="s">
        <v>349</v>
      </c>
    </row>
    <row r="82" spans="1:3">
      <c r="A82" s="341"/>
      <c r="B82" s="179" t="s">
        <v>329</v>
      </c>
      <c r="C82" s="121" t="s">
        <v>349</v>
      </c>
    </row>
    <row r="83" spans="1:3" ht="12" thickBot="1">
      <c r="A83" s="342"/>
      <c r="B83" s="204" t="s">
        <v>427</v>
      </c>
      <c r="C83" s="146" t="s">
        <v>360</v>
      </c>
    </row>
    <row r="84" spans="1:3">
      <c r="A84" s="340" t="s">
        <v>430</v>
      </c>
      <c r="B84" s="171" t="s">
        <v>329</v>
      </c>
      <c r="C84" s="144" t="s">
        <v>347</v>
      </c>
    </row>
    <row r="85" spans="1:3">
      <c r="A85" s="341"/>
      <c r="B85" s="188" t="s">
        <v>330</v>
      </c>
      <c r="C85" s="121" t="s">
        <v>349</v>
      </c>
    </row>
    <row r="86" spans="1:3" ht="12" thickBot="1">
      <c r="A86" s="342"/>
      <c r="B86" s="104" t="s">
        <v>427</v>
      </c>
      <c r="C86" s="189" t="s">
        <v>349</v>
      </c>
    </row>
    <row r="87" spans="1:3">
      <c r="A87" s="340" t="s">
        <v>431</v>
      </c>
      <c r="B87" s="178" t="s">
        <v>330</v>
      </c>
      <c r="C87" s="144" t="s">
        <v>347</v>
      </c>
    </row>
    <row r="88" spans="1:3">
      <c r="A88" s="341"/>
      <c r="B88" s="179" t="s">
        <v>329</v>
      </c>
      <c r="C88" s="121" t="s">
        <v>349</v>
      </c>
    </row>
    <row r="89" spans="1:3" ht="12" thickBot="1">
      <c r="A89" s="342"/>
      <c r="B89" s="104" t="s">
        <v>427</v>
      </c>
      <c r="C89" s="189" t="s">
        <v>349</v>
      </c>
    </row>
    <row r="90" spans="1:3">
      <c r="A90" s="340" t="s">
        <v>432</v>
      </c>
      <c r="B90" s="208" t="s">
        <v>329</v>
      </c>
      <c r="C90" s="217" t="s">
        <v>349</v>
      </c>
    </row>
    <row r="91" spans="1:3" ht="12" thickBot="1">
      <c r="A91" s="342"/>
      <c r="B91" s="104" t="s">
        <v>427</v>
      </c>
      <c r="C91" s="189" t="s">
        <v>349</v>
      </c>
    </row>
    <row r="92" spans="1:3">
      <c r="A92" s="340" t="s">
        <v>327</v>
      </c>
      <c r="B92" s="171" t="s">
        <v>394</v>
      </c>
      <c r="C92" s="144" t="s">
        <v>347</v>
      </c>
    </row>
    <row r="93" spans="1:3">
      <c r="A93" s="341"/>
      <c r="B93" s="188" t="s">
        <v>391</v>
      </c>
      <c r="C93" s="121" t="s">
        <v>349</v>
      </c>
    </row>
    <row r="94" spans="1:3">
      <c r="A94" s="341"/>
      <c r="B94" s="188" t="s">
        <v>423</v>
      </c>
      <c r="C94" s="207" t="s">
        <v>349</v>
      </c>
    </row>
    <row r="95" spans="1:3">
      <c r="A95" s="341"/>
      <c r="B95" s="188" t="s">
        <v>433</v>
      </c>
      <c r="C95" s="121" t="s">
        <v>349</v>
      </c>
    </row>
    <row r="96" spans="1:3">
      <c r="A96" s="341"/>
      <c r="B96" s="218" t="s">
        <v>392</v>
      </c>
      <c r="C96" s="145" t="s">
        <v>360</v>
      </c>
    </row>
    <row r="97" spans="1:3" ht="12" thickBot="1">
      <c r="A97" s="342"/>
      <c r="B97" s="204" t="s">
        <v>377</v>
      </c>
      <c r="C97" s="146" t="s">
        <v>360</v>
      </c>
    </row>
    <row r="98" spans="1:3">
      <c r="A98" s="340" t="s">
        <v>434</v>
      </c>
      <c r="B98" s="178" t="s">
        <v>435</v>
      </c>
      <c r="C98" s="144" t="s">
        <v>347</v>
      </c>
    </row>
    <row r="99" spans="1:3">
      <c r="A99" s="341"/>
      <c r="B99" s="180" t="s">
        <v>355</v>
      </c>
      <c r="C99" s="145" t="s">
        <v>360</v>
      </c>
    </row>
    <row r="100" spans="1:3">
      <c r="A100" s="341"/>
      <c r="B100" s="218" t="s">
        <v>358</v>
      </c>
      <c r="C100" s="145" t="s">
        <v>360</v>
      </c>
    </row>
    <row r="101" spans="1:3" ht="12" thickBot="1">
      <c r="A101" s="342"/>
      <c r="B101" s="204" t="s">
        <v>377</v>
      </c>
      <c r="C101" s="146" t="s">
        <v>360</v>
      </c>
    </row>
    <row r="102" spans="1:3">
      <c r="A102" s="340" t="s">
        <v>326</v>
      </c>
      <c r="B102" s="178" t="s">
        <v>393</v>
      </c>
      <c r="C102" s="144" t="s">
        <v>347</v>
      </c>
    </row>
    <row r="103" spans="1:3">
      <c r="A103" s="341"/>
      <c r="B103" s="179" t="s">
        <v>394</v>
      </c>
      <c r="C103" s="121" t="s">
        <v>349</v>
      </c>
    </row>
    <row r="104" spans="1:3">
      <c r="A104" s="341"/>
      <c r="B104" s="180" t="s">
        <v>396</v>
      </c>
      <c r="C104" s="145" t="s">
        <v>360</v>
      </c>
    </row>
    <row r="105" spans="1:3">
      <c r="A105" s="341"/>
      <c r="B105" s="218" t="s">
        <v>392</v>
      </c>
      <c r="C105" s="145" t="s">
        <v>360</v>
      </c>
    </row>
    <row r="106" spans="1:3" ht="12" thickBot="1">
      <c r="A106" s="342"/>
      <c r="B106" s="204" t="s">
        <v>377</v>
      </c>
      <c r="C106" s="146" t="s">
        <v>360</v>
      </c>
    </row>
    <row r="107" spans="1:3">
      <c r="A107" s="340" t="s">
        <v>436</v>
      </c>
      <c r="B107" s="178" t="s">
        <v>437</v>
      </c>
      <c r="C107" s="144" t="s">
        <v>347</v>
      </c>
    </row>
    <row r="108" spans="1:3">
      <c r="A108" s="341"/>
      <c r="B108" s="179" t="s">
        <v>394</v>
      </c>
      <c r="C108" s="121" t="s">
        <v>349</v>
      </c>
    </row>
    <row r="109" spans="1:3" ht="12" thickBot="1">
      <c r="A109" s="342"/>
      <c r="B109" s="204" t="s">
        <v>392</v>
      </c>
      <c r="C109" s="146" t="s">
        <v>360</v>
      </c>
    </row>
    <row r="110" spans="1:3">
      <c r="A110" s="340" t="s">
        <v>438</v>
      </c>
      <c r="B110" s="219" t="s">
        <v>402</v>
      </c>
      <c r="C110" s="144" t="s">
        <v>347</v>
      </c>
    </row>
    <row r="111" spans="1:3" ht="12.75" customHeight="1">
      <c r="A111" s="341"/>
      <c r="B111" s="214" t="s">
        <v>439</v>
      </c>
      <c r="C111" s="215" t="s">
        <v>349</v>
      </c>
    </row>
    <row r="112" spans="1:3" ht="13.5" customHeight="1" thickBot="1">
      <c r="A112" s="342"/>
      <c r="B112" s="104" t="s">
        <v>386</v>
      </c>
      <c r="C112" s="189" t="s">
        <v>349</v>
      </c>
    </row>
    <row r="113" spans="1:3">
      <c r="A113" s="340" t="s">
        <v>440</v>
      </c>
      <c r="B113" s="219" t="s">
        <v>418</v>
      </c>
      <c r="C113" s="144" t="s">
        <v>347</v>
      </c>
    </row>
    <row r="114" spans="1:3">
      <c r="A114" s="341"/>
      <c r="B114" s="172" t="s">
        <v>422</v>
      </c>
      <c r="C114" s="119" t="s">
        <v>347</v>
      </c>
    </row>
    <row r="115" spans="1:3" ht="12" thickBot="1">
      <c r="A115" s="342"/>
      <c r="B115" s="104" t="s">
        <v>377</v>
      </c>
      <c r="C115" s="189" t="s">
        <v>349</v>
      </c>
    </row>
    <row r="116" spans="1:3">
      <c r="A116" s="340" t="s">
        <v>441</v>
      </c>
      <c r="B116" s="178" t="s">
        <v>439</v>
      </c>
      <c r="C116" s="144" t="s">
        <v>347</v>
      </c>
    </row>
    <row r="117" spans="1:3">
      <c r="A117" s="341"/>
      <c r="B117" s="172" t="s">
        <v>402</v>
      </c>
      <c r="C117" s="119" t="s">
        <v>347</v>
      </c>
    </row>
    <row r="118" spans="1:3">
      <c r="A118" s="341"/>
      <c r="B118" s="188" t="s">
        <v>442</v>
      </c>
      <c r="C118" s="121" t="s">
        <v>349</v>
      </c>
    </row>
    <row r="119" spans="1:3">
      <c r="A119" s="341"/>
      <c r="B119" s="188" t="s">
        <v>443</v>
      </c>
      <c r="C119" s="121" t="s">
        <v>349</v>
      </c>
    </row>
    <row r="120" spans="1:3" ht="12" thickBot="1">
      <c r="A120" s="342"/>
      <c r="B120" s="204" t="s">
        <v>404</v>
      </c>
      <c r="C120" s="146" t="s">
        <v>360</v>
      </c>
    </row>
    <row r="121" spans="1:3" ht="12" thickBot="1">
      <c r="A121" s="190" t="s">
        <v>444</v>
      </c>
      <c r="B121" s="220" t="s">
        <v>377</v>
      </c>
      <c r="C121" s="221" t="s">
        <v>349</v>
      </c>
    </row>
    <row r="122" spans="1:3" ht="22.5">
      <c r="A122" s="340" t="s">
        <v>445</v>
      </c>
      <c r="B122" s="183" t="s">
        <v>365</v>
      </c>
      <c r="C122" s="119" t="s">
        <v>347</v>
      </c>
    </row>
    <row r="123" spans="1:3" ht="13.5" customHeight="1" thickBot="1">
      <c r="A123" s="342"/>
      <c r="B123" s="222" t="s">
        <v>309</v>
      </c>
      <c r="C123" s="223" t="s">
        <v>347</v>
      </c>
    </row>
    <row r="124" spans="1:3" ht="22.5">
      <c r="A124" s="340" t="s">
        <v>325</v>
      </c>
      <c r="B124" s="183" t="s">
        <v>365</v>
      </c>
      <c r="C124" s="119" t="s">
        <v>347</v>
      </c>
    </row>
    <row r="125" spans="1:3" ht="13.5" customHeight="1" thickBot="1">
      <c r="A125" s="342"/>
      <c r="B125" s="222" t="s">
        <v>309</v>
      </c>
      <c r="C125" s="223" t="s">
        <v>347</v>
      </c>
    </row>
    <row r="126" spans="1:3">
      <c r="A126" s="340" t="s">
        <v>446</v>
      </c>
      <c r="B126" s="178" t="s">
        <v>447</v>
      </c>
      <c r="C126" s="144" t="s">
        <v>347</v>
      </c>
    </row>
    <row r="127" spans="1:3">
      <c r="A127" s="341"/>
      <c r="B127" s="180" t="s">
        <v>448</v>
      </c>
      <c r="C127" s="145" t="s">
        <v>360</v>
      </c>
    </row>
    <row r="128" spans="1:3">
      <c r="A128" s="341"/>
      <c r="B128" s="203" t="s">
        <v>329</v>
      </c>
      <c r="C128" s="145" t="s">
        <v>360</v>
      </c>
    </row>
    <row r="129" spans="1:3" ht="12" thickBot="1">
      <c r="A129" s="342"/>
      <c r="B129" s="204" t="s">
        <v>427</v>
      </c>
      <c r="C129" s="146" t="s">
        <v>360</v>
      </c>
    </row>
    <row r="130" spans="1:3">
      <c r="A130" s="340" t="s">
        <v>324</v>
      </c>
      <c r="B130" s="178" t="s">
        <v>414</v>
      </c>
      <c r="C130" s="144" t="s">
        <v>347</v>
      </c>
    </row>
    <row r="131" spans="1:3">
      <c r="A131" s="341"/>
      <c r="B131" s="172" t="s">
        <v>386</v>
      </c>
      <c r="C131" s="119" t="s">
        <v>347</v>
      </c>
    </row>
    <row r="132" spans="1:3">
      <c r="A132" s="341"/>
      <c r="B132" s="172" t="s">
        <v>387</v>
      </c>
      <c r="C132" s="119" t="s">
        <v>347</v>
      </c>
    </row>
    <row r="133" spans="1:3">
      <c r="A133" s="341"/>
      <c r="B133" s="172" t="s">
        <v>413</v>
      </c>
      <c r="C133" s="119" t="s">
        <v>347</v>
      </c>
    </row>
    <row r="134" spans="1:3">
      <c r="A134" s="341"/>
      <c r="B134" s="172" t="s">
        <v>388</v>
      </c>
      <c r="C134" s="119" t="s">
        <v>347</v>
      </c>
    </row>
    <row r="135" spans="1:3">
      <c r="A135" s="341"/>
      <c r="B135" s="172" t="s">
        <v>408</v>
      </c>
      <c r="C135" s="119" t="s">
        <v>347</v>
      </c>
    </row>
    <row r="136" spans="1:3">
      <c r="A136" s="341"/>
      <c r="B136" s="224" t="s">
        <v>389</v>
      </c>
      <c r="C136" s="119" t="s">
        <v>347</v>
      </c>
    </row>
    <row r="137" spans="1:3">
      <c r="A137" s="341"/>
      <c r="B137" s="172" t="s">
        <v>412</v>
      </c>
      <c r="C137" s="119" t="s">
        <v>347</v>
      </c>
    </row>
    <row r="138" spans="1:3">
      <c r="A138" s="341"/>
      <c r="B138" s="179" t="s">
        <v>407</v>
      </c>
      <c r="C138" s="121" t="s">
        <v>349</v>
      </c>
    </row>
    <row r="139" spans="1:3">
      <c r="A139" s="341"/>
      <c r="B139" s="200" t="s">
        <v>368</v>
      </c>
      <c r="C139" s="121" t="s">
        <v>349</v>
      </c>
    </row>
    <row r="140" spans="1:3">
      <c r="A140" s="341"/>
      <c r="B140" s="200" t="s">
        <v>370</v>
      </c>
      <c r="C140" s="121" t="s">
        <v>349</v>
      </c>
    </row>
    <row r="141" spans="1:3">
      <c r="A141" s="341"/>
      <c r="B141" s="188" t="s">
        <v>415</v>
      </c>
      <c r="C141" s="121" t="s">
        <v>349</v>
      </c>
    </row>
    <row r="142" spans="1:3">
      <c r="A142" s="341"/>
      <c r="B142" s="200" t="s">
        <v>377</v>
      </c>
      <c r="C142" s="121" t="s">
        <v>349</v>
      </c>
    </row>
    <row r="143" spans="1:3">
      <c r="A143" s="341"/>
      <c r="B143" s="218" t="s">
        <v>404</v>
      </c>
      <c r="C143" s="145" t="s">
        <v>360</v>
      </c>
    </row>
    <row r="144" spans="1:3">
      <c r="A144" s="341"/>
      <c r="B144" s="218" t="s">
        <v>366</v>
      </c>
      <c r="C144" s="145" t="s">
        <v>360</v>
      </c>
    </row>
    <row r="145" spans="1:3">
      <c r="A145" s="341"/>
      <c r="B145" s="218" t="s">
        <v>367</v>
      </c>
      <c r="C145" s="145" t="s">
        <v>360</v>
      </c>
    </row>
    <row r="146" spans="1:3" ht="12" thickBot="1">
      <c r="A146" s="342"/>
      <c r="B146" s="204" t="s">
        <v>369</v>
      </c>
      <c r="C146" s="146" t="s">
        <v>360</v>
      </c>
    </row>
    <row r="147" spans="1:3">
      <c r="A147" s="340" t="s">
        <v>449</v>
      </c>
      <c r="B147" s="178" t="s">
        <v>450</v>
      </c>
      <c r="C147" s="144" t="s">
        <v>347</v>
      </c>
    </row>
    <row r="148" spans="1:3">
      <c r="A148" s="341"/>
      <c r="B148" s="224" t="s">
        <v>433</v>
      </c>
      <c r="C148" s="119" t="s">
        <v>347</v>
      </c>
    </row>
    <row r="149" spans="1:3" ht="12" thickBot="1">
      <c r="A149" s="342"/>
      <c r="B149" s="181" t="s">
        <v>394</v>
      </c>
      <c r="C149" s="146" t="s">
        <v>360</v>
      </c>
    </row>
    <row r="150" spans="1:3">
      <c r="A150" s="340" t="s">
        <v>323</v>
      </c>
      <c r="B150" s="178" t="s">
        <v>423</v>
      </c>
      <c r="C150" s="144" t="s">
        <v>347</v>
      </c>
    </row>
    <row r="151" spans="1:3" ht="12" thickBot="1">
      <c r="A151" s="341"/>
      <c r="B151" s="224" t="s">
        <v>433</v>
      </c>
      <c r="C151" s="119" t="s">
        <v>347</v>
      </c>
    </row>
    <row r="152" spans="1:3">
      <c r="A152" s="340" t="s">
        <v>451</v>
      </c>
      <c r="B152" s="219" t="s">
        <v>387</v>
      </c>
      <c r="C152" s="144" t="s">
        <v>347</v>
      </c>
    </row>
    <row r="153" spans="1:3">
      <c r="A153" s="341"/>
      <c r="B153" s="200" t="s">
        <v>410</v>
      </c>
      <c r="C153" s="121" t="s">
        <v>349</v>
      </c>
    </row>
    <row r="154" spans="1:3">
      <c r="A154" s="341"/>
      <c r="B154" s="200" t="s">
        <v>411</v>
      </c>
      <c r="C154" s="121" t="s">
        <v>349</v>
      </c>
    </row>
    <row r="155" spans="1:3">
      <c r="A155" s="341"/>
      <c r="B155" s="203" t="s">
        <v>407</v>
      </c>
      <c r="C155" s="145" t="s">
        <v>360</v>
      </c>
    </row>
    <row r="156" spans="1:3">
      <c r="A156" s="341"/>
      <c r="B156" s="180" t="s">
        <v>401</v>
      </c>
      <c r="C156" s="145" t="s">
        <v>360</v>
      </c>
    </row>
    <row r="157" spans="1:3">
      <c r="A157" s="341"/>
      <c r="B157" s="218" t="s">
        <v>386</v>
      </c>
      <c r="C157" s="145" t="s">
        <v>360</v>
      </c>
    </row>
    <row r="158" spans="1:3" ht="12" thickBot="1">
      <c r="A158" s="342"/>
      <c r="B158" s="204" t="s">
        <v>404</v>
      </c>
      <c r="C158" s="146" t="s">
        <v>360</v>
      </c>
    </row>
    <row r="159" spans="1:3">
      <c r="A159" s="340" t="s">
        <v>452</v>
      </c>
      <c r="B159" s="171" t="s">
        <v>362</v>
      </c>
      <c r="C159" s="144" t="s">
        <v>347</v>
      </c>
    </row>
    <row r="160" spans="1:3">
      <c r="A160" s="341"/>
      <c r="B160" s="172" t="s">
        <v>392</v>
      </c>
      <c r="C160" s="119" t="s">
        <v>347</v>
      </c>
    </row>
    <row r="161" spans="1:3">
      <c r="A161" s="341"/>
      <c r="B161" s="179" t="s">
        <v>394</v>
      </c>
      <c r="C161" s="121" t="s">
        <v>349</v>
      </c>
    </row>
    <row r="162" spans="1:3">
      <c r="A162" s="341"/>
      <c r="B162" s="180" t="s">
        <v>393</v>
      </c>
      <c r="C162" s="145" t="s">
        <v>360</v>
      </c>
    </row>
    <row r="163" spans="1:3" ht="12" thickBot="1">
      <c r="A163" s="342"/>
      <c r="B163" s="225" t="s">
        <v>396</v>
      </c>
      <c r="C163" s="146" t="s">
        <v>360</v>
      </c>
    </row>
    <row r="164" spans="1:3">
      <c r="A164" s="340" t="s">
        <v>453</v>
      </c>
      <c r="B164" s="178" t="s">
        <v>393</v>
      </c>
      <c r="C164" s="144" t="s">
        <v>347</v>
      </c>
    </row>
    <row r="165" spans="1:3">
      <c r="A165" s="341"/>
      <c r="B165" s="172" t="s">
        <v>392</v>
      </c>
      <c r="C165" s="119" t="s">
        <v>347</v>
      </c>
    </row>
    <row r="166" spans="1:3">
      <c r="A166" s="341"/>
      <c r="B166" s="179" t="s">
        <v>394</v>
      </c>
      <c r="C166" s="121" t="s">
        <v>349</v>
      </c>
    </row>
    <row r="167" spans="1:3">
      <c r="A167" s="341"/>
      <c r="B167" s="188" t="s">
        <v>396</v>
      </c>
      <c r="C167" s="121" t="s">
        <v>349</v>
      </c>
    </row>
    <row r="168" spans="1:3">
      <c r="A168" s="341"/>
      <c r="B168" s="180" t="s">
        <v>395</v>
      </c>
      <c r="C168" s="145" t="s">
        <v>360</v>
      </c>
    </row>
    <row r="169" spans="1:3" ht="12" thickBot="1">
      <c r="A169" s="342"/>
      <c r="B169" s="204" t="s">
        <v>377</v>
      </c>
      <c r="C169" s="146" t="s">
        <v>360</v>
      </c>
    </row>
    <row r="170" spans="1:3">
      <c r="A170" s="340" t="s">
        <v>322</v>
      </c>
      <c r="B170" s="219" t="s">
        <v>411</v>
      </c>
      <c r="C170" s="144" t="s">
        <v>347</v>
      </c>
    </row>
    <row r="171" spans="1:3">
      <c r="A171" s="341"/>
      <c r="B171" s="226" t="s">
        <v>410</v>
      </c>
      <c r="C171" s="121" t="s">
        <v>349</v>
      </c>
    </row>
    <row r="172" spans="1:3">
      <c r="A172" s="341"/>
      <c r="B172" s="200" t="s">
        <v>387</v>
      </c>
      <c r="C172" s="121" t="s">
        <v>349</v>
      </c>
    </row>
    <row r="173" spans="1:3">
      <c r="A173" s="341"/>
      <c r="B173" s="180" t="s">
        <v>401</v>
      </c>
      <c r="C173" s="145" t="s">
        <v>360</v>
      </c>
    </row>
    <row r="174" spans="1:3" ht="12" thickBot="1">
      <c r="A174" s="342"/>
      <c r="B174" s="204" t="s">
        <v>377</v>
      </c>
      <c r="C174" s="146" t="s">
        <v>360</v>
      </c>
    </row>
    <row r="175" spans="1:3" ht="13.5" customHeight="1">
      <c r="A175" s="340" t="s">
        <v>454</v>
      </c>
      <c r="B175" s="178" t="s">
        <v>419</v>
      </c>
      <c r="C175" s="144" t="s">
        <v>347</v>
      </c>
    </row>
    <row r="176" spans="1:3">
      <c r="A176" s="341"/>
      <c r="B176" s="172" t="s">
        <v>418</v>
      </c>
      <c r="C176" s="119" t="s">
        <v>347</v>
      </c>
    </row>
    <row r="177" spans="1:3">
      <c r="A177" s="341"/>
      <c r="B177" s="179" t="s">
        <v>417</v>
      </c>
      <c r="C177" s="121" t="s">
        <v>349</v>
      </c>
    </row>
    <row r="178" spans="1:3">
      <c r="A178" s="341"/>
      <c r="B178" s="179" t="s">
        <v>420</v>
      </c>
      <c r="C178" s="121" t="s">
        <v>349</v>
      </c>
    </row>
    <row r="179" spans="1:3">
      <c r="A179" s="341"/>
      <c r="B179" s="179" t="s">
        <v>390</v>
      </c>
      <c r="C179" s="121" t="s">
        <v>349</v>
      </c>
    </row>
    <row r="180" spans="1:3">
      <c r="A180" s="341"/>
      <c r="B180" s="200" t="s">
        <v>386</v>
      </c>
      <c r="C180" s="121" t="s">
        <v>349</v>
      </c>
    </row>
    <row r="181" spans="1:3">
      <c r="A181" s="341"/>
      <c r="B181" s="180" t="s">
        <v>414</v>
      </c>
      <c r="C181" s="145" t="s">
        <v>360</v>
      </c>
    </row>
    <row r="182" spans="1:3">
      <c r="A182" s="341"/>
      <c r="B182" s="180" t="s">
        <v>421</v>
      </c>
      <c r="C182" s="145" t="s">
        <v>360</v>
      </c>
    </row>
    <row r="183" spans="1:3" ht="12" thickBot="1">
      <c r="A183" s="342"/>
      <c r="B183" s="204" t="s">
        <v>422</v>
      </c>
      <c r="C183" s="146" t="s">
        <v>360</v>
      </c>
    </row>
    <row r="184" spans="1:3">
      <c r="A184" s="340" t="s">
        <v>455</v>
      </c>
      <c r="B184" s="178" t="s">
        <v>437</v>
      </c>
      <c r="C184" s="144" t="s">
        <v>347</v>
      </c>
    </row>
    <row r="185" spans="1:3" ht="12.75" customHeight="1">
      <c r="A185" s="341"/>
      <c r="B185" s="183" t="s">
        <v>419</v>
      </c>
      <c r="C185" s="127" t="s">
        <v>347</v>
      </c>
    </row>
    <row r="186" spans="1:3" ht="12.75" customHeight="1">
      <c r="A186" s="341"/>
      <c r="B186" s="183" t="s">
        <v>390</v>
      </c>
      <c r="C186" s="119" t="s">
        <v>347</v>
      </c>
    </row>
    <row r="187" spans="1:3">
      <c r="A187" s="341"/>
      <c r="B187" s="188" t="s">
        <v>414</v>
      </c>
      <c r="C187" s="121" t="s">
        <v>349</v>
      </c>
    </row>
    <row r="188" spans="1:3">
      <c r="A188" s="341"/>
      <c r="B188" s="179" t="s">
        <v>417</v>
      </c>
      <c r="C188" s="121" t="s">
        <v>349</v>
      </c>
    </row>
    <row r="189" spans="1:3" ht="12" thickBot="1">
      <c r="A189" s="342"/>
      <c r="B189" s="181" t="s">
        <v>420</v>
      </c>
      <c r="C189" s="146" t="s">
        <v>360</v>
      </c>
    </row>
    <row r="190" spans="1:3">
      <c r="A190" s="340" t="s">
        <v>456</v>
      </c>
      <c r="B190" s="219" t="s">
        <v>410</v>
      </c>
      <c r="C190" s="144" t="s">
        <v>347</v>
      </c>
    </row>
    <row r="191" spans="1:3">
      <c r="A191" s="341"/>
      <c r="B191" s="200" t="s">
        <v>411</v>
      </c>
      <c r="C191" s="121" t="s">
        <v>349</v>
      </c>
    </row>
    <row r="192" spans="1:3">
      <c r="A192" s="341"/>
      <c r="B192" s="200" t="s">
        <v>387</v>
      </c>
      <c r="C192" s="121" t="s">
        <v>349</v>
      </c>
    </row>
    <row r="193" spans="1:3">
      <c r="A193" s="341"/>
      <c r="B193" s="180" t="s">
        <v>401</v>
      </c>
      <c r="C193" s="145" t="s">
        <v>360</v>
      </c>
    </row>
    <row r="194" spans="1:3" ht="12" thickBot="1">
      <c r="A194" s="342"/>
      <c r="B194" s="204" t="s">
        <v>412</v>
      </c>
      <c r="C194" s="146" t="s">
        <v>360</v>
      </c>
    </row>
    <row r="195" spans="1:3">
      <c r="A195" s="340" t="s">
        <v>457</v>
      </c>
      <c r="B195" s="178" t="s">
        <v>395</v>
      </c>
      <c r="C195" s="144" t="s">
        <v>347</v>
      </c>
    </row>
    <row r="196" spans="1:3">
      <c r="A196" s="341"/>
      <c r="B196" s="227" t="s">
        <v>396</v>
      </c>
      <c r="C196" s="207" t="s">
        <v>349</v>
      </c>
    </row>
    <row r="197" spans="1:3" ht="12" thickBot="1">
      <c r="A197" s="342"/>
      <c r="B197" s="225" t="s">
        <v>393</v>
      </c>
      <c r="C197" s="146" t="s">
        <v>360</v>
      </c>
    </row>
    <row r="198" spans="1:3">
      <c r="A198" s="340" t="s">
        <v>458</v>
      </c>
      <c r="B198" s="178" t="s">
        <v>423</v>
      </c>
      <c r="C198" s="144" t="s">
        <v>347</v>
      </c>
    </row>
    <row r="199" spans="1:3" ht="12" thickBot="1">
      <c r="A199" s="342"/>
      <c r="B199" s="228" t="s">
        <v>433</v>
      </c>
      <c r="C199" s="189" t="s">
        <v>349</v>
      </c>
    </row>
    <row r="200" spans="1:3">
      <c r="A200" s="340" t="s">
        <v>459</v>
      </c>
      <c r="B200" s="171" t="s">
        <v>417</v>
      </c>
      <c r="C200" s="143" t="s">
        <v>347</v>
      </c>
    </row>
    <row r="201" spans="1:3">
      <c r="A201" s="341"/>
      <c r="B201" s="183" t="s">
        <v>420</v>
      </c>
      <c r="C201" s="119" t="s">
        <v>347</v>
      </c>
    </row>
    <row r="202" spans="1:3">
      <c r="A202" s="341"/>
      <c r="B202" s="172" t="s">
        <v>418</v>
      </c>
      <c r="C202" s="119" t="s">
        <v>347</v>
      </c>
    </row>
    <row r="203" spans="1:3">
      <c r="A203" s="341"/>
      <c r="B203" s="188" t="s">
        <v>390</v>
      </c>
      <c r="C203" s="121" t="s">
        <v>349</v>
      </c>
    </row>
    <row r="204" spans="1:3">
      <c r="A204" s="341"/>
      <c r="B204" s="180" t="s">
        <v>414</v>
      </c>
      <c r="C204" s="145" t="s">
        <v>360</v>
      </c>
    </row>
    <row r="205" spans="1:3" ht="12" thickBot="1">
      <c r="A205" s="342"/>
      <c r="B205" s="204" t="s">
        <v>422</v>
      </c>
      <c r="C205" s="146" t="s">
        <v>360</v>
      </c>
    </row>
    <row r="206" spans="1:3">
      <c r="A206" s="340" t="s">
        <v>460</v>
      </c>
      <c r="B206" s="171" t="s">
        <v>394</v>
      </c>
      <c r="C206" s="144" t="s">
        <v>347</v>
      </c>
    </row>
    <row r="207" spans="1:3">
      <c r="A207" s="341"/>
      <c r="B207" s="172" t="s">
        <v>392</v>
      </c>
      <c r="C207" s="119" t="s">
        <v>347</v>
      </c>
    </row>
    <row r="208" spans="1:3">
      <c r="A208" s="341"/>
      <c r="B208" s="188" t="s">
        <v>393</v>
      </c>
      <c r="C208" s="121" t="s">
        <v>349</v>
      </c>
    </row>
    <row r="209" spans="1:3">
      <c r="A209" s="341"/>
      <c r="B209" s="180" t="s">
        <v>395</v>
      </c>
      <c r="C209" s="145" t="s">
        <v>360</v>
      </c>
    </row>
    <row r="210" spans="1:3" ht="12" thickBot="1">
      <c r="A210" s="342"/>
      <c r="B210" s="225" t="s">
        <v>396</v>
      </c>
      <c r="C210" s="146" t="s">
        <v>360</v>
      </c>
    </row>
    <row r="211" spans="1:3" s="229" customFormat="1">
      <c r="A211" s="340" t="s">
        <v>321</v>
      </c>
      <c r="B211" s="178" t="s">
        <v>403</v>
      </c>
      <c r="C211" s="144" t="s">
        <v>347</v>
      </c>
    </row>
    <row r="212" spans="1:3">
      <c r="A212" s="341"/>
      <c r="B212" s="172" t="s">
        <v>402</v>
      </c>
      <c r="C212" s="119" t="s">
        <v>347</v>
      </c>
    </row>
    <row r="213" spans="1:3">
      <c r="A213" s="341"/>
      <c r="B213" s="188" t="s">
        <v>401</v>
      </c>
      <c r="C213" s="121" t="s">
        <v>349</v>
      </c>
    </row>
    <row r="214" spans="1:3">
      <c r="A214" s="341"/>
      <c r="B214" s="200" t="s">
        <v>404</v>
      </c>
      <c r="C214" s="121" t="s">
        <v>349</v>
      </c>
    </row>
    <row r="215" spans="1:3" ht="12" thickBot="1">
      <c r="A215" s="342"/>
      <c r="B215" s="225" t="s">
        <v>381</v>
      </c>
      <c r="C215" s="146" t="s">
        <v>360</v>
      </c>
    </row>
    <row r="216" spans="1:3">
      <c r="A216" s="340" t="s">
        <v>396</v>
      </c>
      <c r="B216" s="178" t="s">
        <v>396</v>
      </c>
      <c r="C216" s="144" t="s">
        <v>347</v>
      </c>
    </row>
    <row r="217" spans="1:3">
      <c r="A217" s="341"/>
      <c r="B217" s="188" t="s">
        <v>393</v>
      </c>
      <c r="C217" s="121" t="s">
        <v>349</v>
      </c>
    </row>
    <row r="218" spans="1:3">
      <c r="A218" s="341"/>
      <c r="B218" s="179" t="s">
        <v>394</v>
      </c>
      <c r="C218" s="121" t="s">
        <v>349</v>
      </c>
    </row>
    <row r="219" spans="1:3">
      <c r="A219" s="341"/>
      <c r="B219" s="218" t="s">
        <v>392</v>
      </c>
      <c r="C219" s="145" t="s">
        <v>360</v>
      </c>
    </row>
    <row r="220" spans="1:3">
      <c r="A220" s="341"/>
      <c r="B220" s="180" t="s">
        <v>395</v>
      </c>
      <c r="C220" s="145" t="s">
        <v>360</v>
      </c>
    </row>
    <row r="221" spans="1:3" ht="12" thickBot="1">
      <c r="A221" s="342"/>
      <c r="B221" s="204" t="s">
        <v>377</v>
      </c>
      <c r="C221" s="146" t="s">
        <v>360</v>
      </c>
    </row>
  </sheetData>
  <mergeCells count="45">
    <mergeCell ref="A65:A70"/>
    <mergeCell ref="A2:A6"/>
    <mergeCell ref="A7:A9"/>
    <mergeCell ref="A10:A12"/>
    <mergeCell ref="A13:A19"/>
    <mergeCell ref="A20:A25"/>
    <mergeCell ref="A27:A33"/>
    <mergeCell ref="A36:A37"/>
    <mergeCell ref="A40:A42"/>
    <mergeCell ref="A43:A52"/>
    <mergeCell ref="A53:A60"/>
    <mergeCell ref="A61:A64"/>
    <mergeCell ref="A110:A112"/>
    <mergeCell ref="A71:A73"/>
    <mergeCell ref="A74:A77"/>
    <mergeCell ref="A78:A80"/>
    <mergeCell ref="A81:A83"/>
    <mergeCell ref="A84:A86"/>
    <mergeCell ref="A87:A89"/>
    <mergeCell ref="A90:A91"/>
    <mergeCell ref="A92:A97"/>
    <mergeCell ref="A98:A101"/>
    <mergeCell ref="A102:A106"/>
    <mergeCell ref="A107:A109"/>
    <mergeCell ref="A170:A174"/>
    <mergeCell ref="A113:A115"/>
    <mergeCell ref="A116:A120"/>
    <mergeCell ref="A122:A123"/>
    <mergeCell ref="A124:A125"/>
    <mergeCell ref="A126:A129"/>
    <mergeCell ref="A130:A146"/>
    <mergeCell ref="A147:A149"/>
    <mergeCell ref="A150:A151"/>
    <mergeCell ref="A152:A158"/>
    <mergeCell ref="A159:A163"/>
    <mergeCell ref="A164:A169"/>
    <mergeCell ref="A206:A210"/>
    <mergeCell ref="A211:A215"/>
    <mergeCell ref="A216:A221"/>
    <mergeCell ref="A175:A183"/>
    <mergeCell ref="A184:A189"/>
    <mergeCell ref="A190:A194"/>
    <mergeCell ref="A195:A197"/>
    <mergeCell ref="A198:A199"/>
    <mergeCell ref="A200:A205"/>
  </mergeCells>
  <printOptions horizontalCentered="1"/>
  <pageMargins left="0" right="0" top="0.39370078740157483" bottom="0.39370078740157483" header="0.15748031496062992" footer="0.15748031496062992"/>
  <pageSetup paperSize="9" scale="98" orientation="portrait" r:id="rId1"/>
  <headerFooter>
    <oddFooter>&amp;C&amp;"Arial,Normal"&amp;8rectorat de Bordeaux SAIO</oddFooter>
  </headerFooter>
  <rowBreaks count="3" manualBreakCount="3">
    <brk id="64" max="7" man="1"/>
    <brk id="125" max="7" man="1"/>
    <brk id="189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542"/>
  <sheetViews>
    <sheetView zoomScale="110" zoomScaleNormal="110" zoomScalePageLayoutView="110" workbookViewId="0">
      <selection activeCell="A5" sqref="A5"/>
    </sheetView>
  </sheetViews>
  <sheetFormatPr baseColWidth="10" defaultRowHeight="15"/>
  <cols>
    <col min="1" max="1" width="53.85546875" customWidth="1"/>
    <col min="2" max="2" width="23" customWidth="1"/>
    <col min="3" max="3" width="109" bestFit="1" customWidth="1"/>
  </cols>
  <sheetData>
    <row r="2" spans="1:3">
      <c r="A2" t="s">
        <v>49</v>
      </c>
      <c r="B2" t="s">
        <v>7</v>
      </c>
      <c r="C2" t="s">
        <v>48</v>
      </c>
    </row>
    <row r="3" spans="1:3">
      <c r="A3" s="51" t="s">
        <v>340</v>
      </c>
    </row>
    <row r="4" spans="1:3">
      <c r="A4" t="s">
        <v>204</v>
      </c>
      <c r="B4">
        <v>2473300333</v>
      </c>
      <c r="C4" t="s">
        <v>16</v>
      </c>
    </row>
    <row r="5" spans="1:3">
      <c r="A5" t="s">
        <v>205</v>
      </c>
      <c r="B5">
        <v>2473300433</v>
      </c>
      <c r="C5" t="s">
        <v>36</v>
      </c>
    </row>
    <row r="6" spans="1:3">
      <c r="A6" t="s">
        <v>194</v>
      </c>
      <c r="B6">
        <v>2473121033</v>
      </c>
      <c r="C6" t="s">
        <v>193</v>
      </c>
    </row>
    <row r="7" spans="1:3">
      <c r="A7" t="s">
        <v>153</v>
      </c>
      <c r="B7">
        <v>2472530233</v>
      </c>
      <c r="C7" t="s">
        <v>152</v>
      </c>
    </row>
    <row r="8" spans="1:3">
      <c r="A8" t="s">
        <v>156</v>
      </c>
      <c r="B8">
        <v>2472530433</v>
      </c>
      <c r="C8" t="s">
        <v>155</v>
      </c>
    </row>
    <row r="9" spans="1:3">
      <c r="A9" t="s">
        <v>154</v>
      </c>
      <c r="B9">
        <v>2472530333</v>
      </c>
      <c r="C9" t="s">
        <v>13</v>
      </c>
    </row>
    <row r="10" spans="1:3">
      <c r="A10" t="s">
        <v>224</v>
      </c>
      <c r="B10">
        <v>2762100133</v>
      </c>
      <c r="C10" t="s">
        <v>17</v>
      </c>
    </row>
    <row r="11" spans="1:3">
      <c r="A11" t="s">
        <v>105</v>
      </c>
      <c r="B11">
        <v>2472330433</v>
      </c>
      <c r="C11" t="s">
        <v>104</v>
      </c>
    </row>
    <row r="12" spans="1:3">
      <c r="A12" t="s">
        <v>240</v>
      </c>
      <c r="B12">
        <v>2762140533</v>
      </c>
      <c r="C12" t="s">
        <v>41</v>
      </c>
    </row>
    <row r="13" spans="1:3">
      <c r="A13" t="s">
        <v>199</v>
      </c>
      <c r="B13">
        <v>2473230333</v>
      </c>
      <c r="C13" t="s">
        <v>12</v>
      </c>
    </row>
    <row r="14" spans="1:3">
      <c r="A14" t="s">
        <v>72</v>
      </c>
      <c r="B14">
        <v>2472230433</v>
      </c>
      <c r="C14" t="s">
        <v>71</v>
      </c>
    </row>
    <row r="15" spans="1:3">
      <c r="A15" t="s">
        <v>74</v>
      </c>
      <c r="B15">
        <v>2472230533</v>
      </c>
      <c r="C15" t="s">
        <v>73</v>
      </c>
    </row>
    <row r="16" spans="1:3">
      <c r="A16" t="s">
        <v>86</v>
      </c>
      <c r="B16">
        <v>2472300333</v>
      </c>
      <c r="C16" t="s">
        <v>85</v>
      </c>
    </row>
    <row r="17" spans="1:3">
      <c r="A17" t="s">
        <v>120</v>
      </c>
      <c r="B17">
        <v>2472420233</v>
      </c>
      <c r="C17" t="s">
        <v>18</v>
      </c>
    </row>
    <row r="18" spans="1:3">
      <c r="A18" t="s">
        <v>78</v>
      </c>
      <c r="B18">
        <v>2472240333</v>
      </c>
      <c r="C18" t="s">
        <v>77</v>
      </c>
    </row>
    <row r="19" spans="1:3">
      <c r="A19" t="s">
        <v>76</v>
      </c>
      <c r="B19">
        <v>2472240233</v>
      </c>
      <c r="C19" t="s">
        <v>75</v>
      </c>
    </row>
    <row r="20" spans="1:3">
      <c r="A20" t="s">
        <v>94</v>
      </c>
      <c r="B20">
        <v>2472320233</v>
      </c>
      <c r="C20" t="s">
        <v>93</v>
      </c>
    </row>
    <row r="21" spans="1:3">
      <c r="A21" t="s">
        <v>107</v>
      </c>
      <c r="B21">
        <v>2472340333</v>
      </c>
      <c r="C21" t="s">
        <v>106</v>
      </c>
    </row>
    <row r="22" spans="1:3">
      <c r="A22" t="s">
        <v>157</v>
      </c>
      <c r="B22">
        <v>2472530533</v>
      </c>
      <c r="C22" t="s">
        <v>39</v>
      </c>
    </row>
    <row r="23" spans="1:3">
      <c r="A23" t="s">
        <v>59</v>
      </c>
      <c r="B23">
        <v>2472200333</v>
      </c>
      <c r="C23" t="s">
        <v>58</v>
      </c>
    </row>
    <row r="24" spans="1:3">
      <c r="A24" t="s">
        <v>63</v>
      </c>
      <c r="B24">
        <v>2472210433</v>
      </c>
      <c r="C24" t="s">
        <v>62</v>
      </c>
    </row>
    <row r="25" spans="1:3">
      <c r="A25" t="s">
        <v>64</v>
      </c>
      <c r="B25">
        <v>2472210533</v>
      </c>
      <c r="C25" t="s">
        <v>64</v>
      </c>
    </row>
    <row r="26" spans="1:3">
      <c r="A26" t="s">
        <v>225</v>
      </c>
      <c r="B26">
        <v>2762110833</v>
      </c>
      <c r="C26" t="s">
        <v>43</v>
      </c>
    </row>
    <row r="27" spans="1:3">
      <c r="A27" t="s">
        <v>232</v>
      </c>
      <c r="B27">
        <v>2762120733</v>
      </c>
      <c r="C27" t="s">
        <v>44</v>
      </c>
    </row>
    <row r="28" spans="1:3">
      <c r="A28" t="s">
        <v>227</v>
      </c>
      <c r="B28">
        <v>2762110933</v>
      </c>
      <c r="C28" t="s">
        <v>226</v>
      </c>
    </row>
    <row r="29" spans="1:3">
      <c r="A29" t="s">
        <v>179</v>
      </c>
      <c r="B29">
        <v>2473110533</v>
      </c>
      <c r="C29" t="s">
        <v>178</v>
      </c>
    </row>
    <row r="30" spans="1:3">
      <c r="A30" t="s">
        <v>57</v>
      </c>
      <c r="B30">
        <v>2472130233</v>
      </c>
      <c r="C30" t="s">
        <v>56</v>
      </c>
    </row>
    <row r="31" spans="1:3">
      <c r="A31" t="s">
        <v>213</v>
      </c>
      <c r="B31">
        <v>2473340333</v>
      </c>
      <c r="C31" t="s">
        <v>212</v>
      </c>
    </row>
    <row r="32" spans="1:3">
      <c r="A32" t="s">
        <v>188</v>
      </c>
      <c r="B32">
        <v>2473120233</v>
      </c>
      <c r="C32" t="s">
        <v>187</v>
      </c>
    </row>
    <row r="33" spans="1:3">
      <c r="A33" t="s">
        <v>234</v>
      </c>
      <c r="B33">
        <v>2762121033</v>
      </c>
      <c r="C33" t="s">
        <v>233</v>
      </c>
    </row>
    <row r="34" spans="1:3">
      <c r="A34" t="s">
        <v>235</v>
      </c>
      <c r="B34">
        <v>2762121133</v>
      </c>
      <c r="C34" t="s">
        <v>42</v>
      </c>
    </row>
    <row r="35" spans="1:3">
      <c r="A35" t="s">
        <v>182</v>
      </c>
      <c r="B35">
        <v>2473110733</v>
      </c>
      <c r="C35" t="s">
        <v>38</v>
      </c>
    </row>
    <row r="36" spans="1:3">
      <c r="A36" t="s">
        <v>165</v>
      </c>
      <c r="B36">
        <v>2472541033</v>
      </c>
      <c r="C36" t="s">
        <v>164</v>
      </c>
    </row>
    <row r="37" spans="1:3">
      <c r="A37" t="s">
        <v>66</v>
      </c>
      <c r="B37">
        <v>2472210633</v>
      </c>
      <c r="C37" t="s">
        <v>65</v>
      </c>
    </row>
    <row r="38" spans="1:3">
      <c r="A38" t="s">
        <v>55</v>
      </c>
      <c r="B38">
        <v>2472120433</v>
      </c>
      <c r="C38" t="s">
        <v>54</v>
      </c>
    </row>
    <row r="39" spans="1:3">
      <c r="A39" t="s">
        <v>134</v>
      </c>
      <c r="B39">
        <v>2472500833</v>
      </c>
      <c r="C39" t="s">
        <v>133</v>
      </c>
    </row>
    <row r="40" spans="1:3">
      <c r="A40" t="s">
        <v>167</v>
      </c>
      <c r="B40">
        <v>2472550633</v>
      </c>
      <c r="C40" t="s">
        <v>166</v>
      </c>
    </row>
    <row r="41" spans="1:3">
      <c r="A41" t="s">
        <v>214</v>
      </c>
      <c r="B41">
        <v>2473360133</v>
      </c>
      <c r="C41" t="s">
        <v>19</v>
      </c>
    </row>
    <row r="42" spans="1:3">
      <c r="A42" t="s">
        <v>51</v>
      </c>
      <c r="B42">
        <v>2472000233</v>
      </c>
      <c r="C42" t="s">
        <v>50</v>
      </c>
    </row>
    <row r="43" spans="1:3">
      <c r="A43" t="s">
        <v>117</v>
      </c>
      <c r="B43">
        <v>2472340833</v>
      </c>
      <c r="C43" t="s">
        <v>116</v>
      </c>
    </row>
    <row r="44" spans="1:3">
      <c r="A44" t="s">
        <v>196</v>
      </c>
      <c r="B44">
        <v>2473220633</v>
      </c>
      <c r="C44" t="s">
        <v>195</v>
      </c>
    </row>
    <row r="45" spans="1:3">
      <c r="A45" t="s">
        <v>70</v>
      </c>
      <c r="B45">
        <v>2472230333</v>
      </c>
      <c r="C45" t="s">
        <v>69</v>
      </c>
    </row>
    <row r="46" spans="1:3">
      <c r="A46" t="s">
        <v>239</v>
      </c>
      <c r="B46">
        <v>2762130333</v>
      </c>
      <c r="C46" t="s">
        <v>45</v>
      </c>
    </row>
    <row r="47" spans="1:3">
      <c r="A47" t="s">
        <v>238</v>
      </c>
      <c r="B47">
        <v>2762130233</v>
      </c>
      <c r="C47" t="s">
        <v>46</v>
      </c>
    </row>
    <row r="48" spans="1:3">
      <c r="A48" t="s">
        <v>218</v>
      </c>
      <c r="B48">
        <v>2473430333</v>
      </c>
      <c r="C48" t="s">
        <v>217</v>
      </c>
    </row>
    <row r="49" spans="1:3">
      <c r="A49" t="s">
        <v>177</v>
      </c>
      <c r="B49">
        <v>2473000133</v>
      </c>
      <c r="C49" t="s">
        <v>176</v>
      </c>
    </row>
    <row r="50" spans="1:3">
      <c r="A50" t="s">
        <v>220</v>
      </c>
      <c r="B50">
        <v>2473430433</v>
      </c>
      <c r="C50" t="s">
        <v>219</v>
      </c>
    </row>
    <row r="51" spans="1:3">
      <c r="A51" t="s">
        <v>97</v>
      </c>
      <c r="B51">
        <v>2472320533</v>
      </c>
      <c r="C51" t="s">
        <v>11</v>
      </c>
    </row>
    <row r="52" spans="1:3">
      <c r="A52" t="s">
        <v>99</v>
      </c>
      <c r="B52">
        <v>2472320633</v>
      </c>
      <c r="C52" t="s">
        <v>98</v>
      </c>
    </row>
    <row r="53" spans="1:3">
      <c r="A53" t="s">
        <v>100</v>
      </c>
      <c r="B53">
        <v>2472320733</v>
      </c>
      <c r="C53" t="s">
        <v>28</v>
      </c>
    </row>
    <row r="54" spans="1:3">
      <c r="A54" t="s">
        <v>243</v>
      </c>
      <c r="B54">
        <v>2762210533</v>
      </c>
      <c r="C54" t="s">
        <v>242</v>
      </c>
    </row>
    <row r="55" spans="1:3">
      <c r="A55" t="s">
        <v>181</v>
      </c>
      <c r="B55">
        <v>2473110633</v>
      </c>
      <c r="C55" t="s">
        <v>180</v>
      </c>
    </row>
    <row r="56" spans="1:3">
      <c r="A56" t="s">
        <v>146</v>
      </c>
      <c r="B56">
        <v>2472521333</v>
      </c>
      <c r="C56" t="s">
        <v>145</v>
      </c>
    </row>
    <row r="57" spans="1:3">
      <c r="A57" t="s">
        <v>143</v>
      </c>
      <c r="B57">
        <v>2472521133</v>
      </c>
      <c r="C57" t="s">
        <v>21</v>
      </c>
    </row>
    <row r="58" spans="1:3">
      <c r="A58" t="s">
        <v>143</v>
      </c>
      <c r="B58">
        <v>2472521933</v>
      </c>
      <c r="C58" t="s">
        <v>26</v>
      </c>
    </row>
    <row r="59" spans="1:3">
      <c r="A59" t="s">
        <v>150</v>
      </c>
      <c r="B59">
        <v>2472522033</v>
      </c>
      <c r="C59" t="s">
        <v>27</v>
      </c>
    </row>
    <row r="60" spans="1:3">
      <c r="A60" t="s">
        <v>144</v>
      </c>
      <c r="B60">
        <v>2472521233</v>
      </c>
      <c r="C60" t="s">
        <v>22</v>
      </c>
    </row>
    <row r="61" spans="1:3">
      <c r="A61" t="s">
        <v>151</v>
      </c>
      <c r="B61">
        <v>2472522133</v>
      </c>
      <c r="C61" t="s">
        <v>23</v>
      </c>
    </row>
    <row r="62" spans="1:3">
      <c r="A62" t="s">
        <v>147</v>
      </c>
      <c r="B62">
        <v>2472521433</v>
      </c>
      <c r="C62" t="s">
        <v>8</v>
      </c>
    </row>
    <row r="63" spans="1:3">
      <c r="A63" t="s">
        <v>148</v>
      </c>
      <c r="B63">
        <v>2472521533</v>
      </c>
      <c r="C63" t="s">
        <v>24</v>
      </c>
    </row>
    <row r="64" spans="1:3">
      <c r="A64" t="s">
        <v>149</v>
      </c>
      <c r="B64">
        <v>2472521633</v>
      </c>
      <c r="C64" t="s">
        <v>25</v>
      </c>
    </row>
    <row r="65" spans="1:3">
      <c r="A65" t="s">
        <v>132</v>
      </c>
      <c r="B65">
        <v>2472500733</v>
      </c>
      <c r="C65" t="s">
        <v>131</v>
      </c>
    </row>
    <row r="66" spans="1:3">
      <c r="A66" t="s">
        <v>136</v>
      </c>
      <c r="B66">
        <v>2472500933</v>
      </c>
      <c r="C66" t="s">
        <v>135</v>
      </c>
    </row>
    <row r="67" spans="1:3">
      <c r="A67" t="s">
        <v>103</v>
      </c>
      <c r="B67">
        <v>2472330333</v>
      </c>
      <c r="C67" t="s">
        <v>102</v>
      </c>
    </row>
    <row r="68" spans="1:3">
      <c r="A68" t="s">
        <v>126</v>
      </c>
      <c r="B68">
        <v>2472430333</v>
      </c>
      <c r="C68" t="s">
        <v>125</v>
      </c>
    </row>
    <row r="69" spans="1:3">
      <c r="A69" t="s">
        <v>121</v>
      </c>
      <c r="B69">
        <v>2472420333</v>
      </c>
      <c r="C69" t="s">
        <v>121</v>
      </c>
    </row>
    <row r="70" spans="1:3">
      <c r="A70" t="s">
        <v>223</v>
      </c>
      <c r="B70">
        <v>2473440333</v>
      </c>
      <c r="C70" t="s">
        <v>20</v>
      </c>
    </row>
    <row r="71" spans="1:3">
      <c r="A71" t="s">
        <v>122</v>
      </c>
      <c r="B71">
        <v>2472430133</v>
      </c>
      <c r="C71" t="s">
        <v>37</v>
      </c>
    </row>
    <row r="72" spans="1:3">
      <c r="A72" t="s">
        <v>124</v>
      </c>
      <c r="B72">
        <v>2472430233</v>
      </c>
      <c r="C72" t="s">
        <v>123</v>
      </c>
    </row>
    <row r="73" spans="1:3">
      <c r="A73" t="s">
        <v>172</v>
      </c>
      <c r="B73">
        <v>2472551033</v>
      </c>
      <c r="C73" t="s">
        <v>32</v>
      </c>
    </row>
    <row r="74" spans="1:3">
      <c r="A74" t="s">
        <v>101</v>
      </c>
      <c r="B74">
        <v>2472320833</v>
      </c>
      <c r="C74" t="s">
        <v>40</v>
      </c>
    </row>
    <row r="75" spans="1:3">
      <c r="A75" t="s">
        <v>119</v>
      </c>
      <c r="B75">
        <v>2472400233</v>
      </c>
      <c r="C75" t="s">
        <v>118</v>
      </c>
    </row>
    <row r="76" spans="1:3">
      <c r="A76" t="s">
        <v>130</v>
      </c>
      <c r="B76">
        <v>2472500633</v>
      </c>
      <c r="C76" t="s">
        <v>129</v>
      </c>
    </row>
    <row r="77" spans="1:3">
      <c r="A77" t="s">
        <v>207</v>
      </c>
      <c r="B77">
        <v>2473310133</v>
      </c>
      <c r="C77" t="s">
        <v>206</v>
      </c>
    </row>
    <row r="78" spans="1:3">
      <c r="A78" t="s">
        <v>159</v>
      </c>
      <c r="B78">
        <v>2472540633</v>
      </c>
      <c r="C78" t="s">
        <v>158</v>
      </c>
    </row>
    <row r="79" spans="1:3">
      <c r="A79" t="s">
        <v>216</v>
      </c>
      <c r="B79">
        <v>2473360233</v>
      </c>
      <c r="C79" t="s">
        <v>215</v>
      </c>
    </row>
    <row r="80" spans="1:3">
      <c r="A80" t="s">
        <v>201</v>
      </c>
      <c r="B80">
        <v>2473230433</v>
      </c>
      <c r="C80" t="s">
        <v>200</v>
      </c>
    </row>
    <row r="81" spans="1:3">
      <c r="A81" t="s">
        <v>53</v>
      </c>
      <c r="B81">
        <v>2472010233</v>
      </c>
      <c r="C81" t="s">
        <v>52</v>
      </c>
    </row>
    <row r="82" spans="1:3">
      <c r="A82" t="s">
        <v>80</v>
      </c>
      <c r="B82">
        <v>2472250333</v>
      </c>
      <c r="C82" t="s">
        <v>79</v>
      </c>
    </row>
    <row r="83" spans="1:3">
      <c r="A83" t="s">
        <v>192</v>
      </c>
      <c r="B83">
        <v>2473120933</v>
      </c>
      <c r="C83" t="s">
        <v>191</v>
      </c>
    </row>
    <row r="84" spans="1:3">
      <c r="A84" t="s">
        <v>61</v>
      </c>
      <c r="B84">
        <v>2472200433</v>
      </c>
      <c r="C84" t="s">
        <v>60</v>
      </c>
    </row>
    <row r="85" spans="1:3">
      <c r="A85" t="s">
        <v>231</v>
      </c>
      <c r="B85">
        <v>2762120433</v>
      </c>
      <c r="C85" t="s">
        <v>230</v>
      </c>
    </row>
    <row r="86" spans="1:3">
      <c r="A86" t="s">
        <v>228</v>
      </c>
      <c r="B86">
        <v>2762111133</v>
      </c>
      <c r="C86" t="s">
        <v>47</v>
      </c>
    </row>
    <row r="87" spans="1:3">
      <c r="A87" t="s">
        <v>128</v>
      </c>
      <c r="B87">
        <v>2472500533</v>
      </c>
      <c r="C87" t="s">
        <v>127</v>
      </c>
    </row>
    <row r="88" spans="1:3">
      <c r="A88" t="s">
        <v>209</v>
      </c>
      <c r="B88">
        <v>2473310233</v>
      </c>
      <c r="C88" t="s">
        <v>208</v>
      </c>
    </row>
    <row r="89" spans="1:3">
      <c r="A89" t="s">
        <v>197</v>
      </c>
      <c r="B89">
        <v>2473220733</v>
      </c>
      <c r="C89" t="s">
        <v>14</v>
      </c>
    </row>
    <row r="90" spans="1:3">
      <c r="A90" t="s">
        <v>198</v>
      </c>
      <c r="B90">
        <v>2473220833</v>
      </c>
      <c r="C90" t="s">
        <v>15</v>
      </c>
    </row>
    <row r="91" spans="1:3">
      <c r="A91" t="s">
        <v>161</v>
      </c>
      <c r="B91">
        <v>2472540833</v>
      </c>
      <c r="C91" t="s">
        <v>160</v>
      </c>
    </row>
    <row r="92" spans="1:3">
      <c r="A92" t="s">
        <v>248</v>
      </c>
      <c r="B92">
        <v>2763300233</v>
      </c>
      <c r="C92" t="s">
        <v>247</v>
      </c>
    </row>
    <row r="93" spans="1:3">
      <c r="A93" t="s">
        <v>203</v>
      </c>
      <c r="B93">
        <v>2473300233</v>
      </c>
      <c r="C93" t="s">
        <v>202</v>
      </c>
    </row>
    <row r="94" spans="1:3">
      <c r="A94" t="s">
        <v>173</v>
      </c>
      <c r="B94">
        <v>2472551333</v>
      </c>
      <c r="C94" t="s">
        <v>35</v>
      </c>
    </row>
    <row r="95" spans="1:3">
      <c r="A95" t="s">
        <v>174</v>
      </c>
      <c r="B95">
        <v>2472551433</v>
      </c>
      <c r="C95" t="s">
        <v>33</v>
      </c>
    </row>
    <row r="96" spans="1:3">
      <c r="A96" t="s">
        <v>175</v>
      </c>
      <c r="B96">
        <v>2472551533</v>
      </c>
      <c r="C96" t="s">
        <v>34</v>
      </c>
    </row>
    <row r="97" spans="1:3">
      <c r="A97" t="s">
        <v>169</v>
      </c>
      <c r="B97">
        <v>2472550733</v>
      </c>
      <c r="C97" t="s">
        <v>168</v>
      </c>
    </row>
    <row r="98" spans="1:3">
      <c r="A98" t="s">
        <v>246</v>
      </c>
      <c r="B98">
        <v>2762210733</v>
      </c>
      <c r="C98" t="s">
        <v>31</v>
      </c>
    </row>
    <row r="99" spans="1:3">
      <c r="A99" t="s">
        <v>245</v>
      </c>
      <c r="B99">
        <v>2762210633</v>
      </c>
      <c r="C99" t="s">
        <v>244</v>
      </c>
    </row>
    <row r="100" spans="1:3">
      <c r="A100" t="s">
        <v>241</v>
      </c>
      <c r="B100">
        <v>2762140633</v>
      </c>
      <c r="C100" t="s">
        <v>30</v>
      </c>
    </row>
    <row r="101" spans="1:3">
      <c r="A101" t="s">
        <v>237</v>
      </c>
      <c r="B101">
        <v>2762121233</v>
      </c>
      <c r="C101" t="s">
        <v>236</v>
      </c>
    </row>
    <row r="102" spans="1:3">
      <c r="A102" t="s">
        <v>163</v>
      </c>
      <c r="B102">
        <v>2472540933</v>
      </c>
      <c r="C102" t="s">
        <v>162</v>
      </c>
    </row>
    <row r="103" spans="1:3">
      <c r="A103" t="s">
        <v>229</v>
      </c>
      <c r="B103">
        <v>2762120333</v>
      </c>
      <c r="C103" t="s">
        <v>29</v>
      </c>
    </row>
    <row r="104" spans="1:3">
      <c r="A104" t="s">
        <v>88</v>
      </c>
      <c r="B104">
        <v>2472300533</v>
      </c>
      <c r="C104" t="s">
        <v>10</v>
      </c>
    </row>
    <row r="105" spans="1:3">
      <c r="A105" t="s">
        <v>87</v>
      </c>
      <c r="B105">
        <v>2472300433</v>
      </c>
      <c r="C105" t="s">
        <v>9</v>
      </c>
    </row>
    <row r="106" spans="1:3">
      <c r="A106" t="s">
        <v>84</v>
      </c>
      <c r="B106">
        <v>2472270433</v>
      </c>
      <c r="C106" t="s">
        <v>83</v>
      </c>
    </row>
    <row r="107" spans="1:3">
      <c r="A107" t="s">
        <v>222</v>
      </c>
      <c r="B107">
        <v>2473430533</v>
      </c>
      <c r="C107" t="s">
        <v>221</v>
      </c>
    </row>
    <row r="108" spans="1:3">
      <c r="A108" t="s">
        <v>82</v>
      </c>
      <c r="B108">
        <v>2472270333</v>
      </c>
      <c r="C108" t="s">
        <v>81</v>
      </c>
    </row>
    <row r="109" spans="1:3">
      <c r="A109" t="s">
        <v>171</v>
      </c>
      <c r="B109">
        <v>2472550933</v>
      </c>
      <c r="C109" t="s">
        <v>170</v>
      </c>
    </row>
    <row r="110" spans="1:3">
      <c r="A110" t="s">
        <v>115</v>
      </c>
      <c r="B110">
        <v>2472340733</v>
      </c>
      <c r="C110" t="s">
        <v>114</v>
      </c>
    </row>
    <row r="111" spans="1:3">
      <c r="A111" t="s">
        <v>211</v>
      </c>
      <c r="B111">
        <v>2473310333</v>
      </c>
      <c r="C111" t="s">
        <v>210</v>
      </c>
    </row>
    <row r="112" spans="1:3">
      <c r="A112" t="s">
        <v>96</v>
      </c>
      <c r="B112">
        <v>2472320333</v>
      </c>
      <c r="C112" t="s">
        <v>95</v>
      </c>
    </row>
    <row r="113" spans="1:3">
      <c r="A113" t="s">
        <v>109</v>
      </c>
      <c r="B113">
        <v>2472340433</v>
      </c>
      <c r="C113" t="s">
        <v>108</v>
      </c>
    </row>
    <row r="114" spans="1:3">
      <c r="A114" t="s">
        <v>113</v>
      </c>
      <c r="B114">
        <v>2472340633</v>
      </c>
      <c r="C114" t="s">
        <v>112</v>
      </c>
    </row>
    <row r="115" spans="1:3">
      <c r="A115" t="s">
        <v>138</v>
      </c>
      <c r="B115">
        <v>2472510633</v>
      </c>
      <c r="C115" t="s">
        <v>137</v>
      </c>
    </row>
    <row r="116" spans="1:3">
      <c r="A116" t="s">
        <v>92</v>
      </c>
      <c r="B116">
        <v>2472310333</v>
      </c>
      <c r="C116" t="s">
        <v>91</v>
      </c>
    </row>
    <row r="117" spans="1:3">
      <c r="A117" t="s">
        <v>111</v>
      </c>
      <c r="B117">
        <v>2472340533</v>
      </c>
      <c r="C117" t="s">
        <v>110</v>
      </c>
    </row>
    <row r="118" spans="1:3">
      <c r="A118" t="s">
        <v>142</v>
      </c>
      <c r="B118">
        <v>2472510833</v>
      </c>
      <c r="C118" t="s">
        <v>141</v>
      </c>
    </row>
    <row r="119" spans="1:3">
      <c r="A119" t="s">
        <v>140</v>
      </c>
      <c r="B119">
        <v>2472510733</v>
      </c>
      <c r="C119" t="s">
        <v>139</v>
      </c>
    </row>
    <row r="120" spans="1:3">
      <c r="A120" t="s">
        <v>68</v>
      </c>
      <c r="B120">
        <v>2472230233</v>
      </c>
      <c r="C120" t="s">
        <v>67</v>
      </c>
    </row>
    <row r="121" spans="1:3">
      <c r="A121" t="s">
        <v>184</v>
      </c>
      <c r="B121">
        <v>2473110833</v>
      </c>
      <c r="C121" t="s">
        <v>183</v>
      </c>
    </row>
    <row r="122" spans="1:3">
      <c r="A122" t="s">
        <v>186</v>
      </c>
      <c r="B122">
        <v>2473110933</v>
      </c>
      <c r="C122" t="s">
        <v>185</v>
      </c>
    </row>
    <row r="123" spans="1:3">
      <c r="A123" t="s">
        <v>90</v>
      </c>
      <c r="B123">
        <v>2472310233</v>
      </c>
      <c r="C123" t="s">
        <v>89</v>
      </c>
    </row>
    <row r="124" spans="1:3">
      <c r="A124" t="s">
        <v>190</v>
      </c>
      <c r="B124">
        <v>2473120633</v>
      </c>
      <c r="C124" t="s">
        <v>189</v>
      </c>
    </row>
    <row r="230" s="1" customFormat="1"/>
    <row r="231" s="1" customFormat="1"/>
    <row r="232" s="1" customFormat="1"/>
    <row r="233" s="1" customFormat="1"/>
    <row r="234" s="1" customFormat="1"/>
    <row r="235" s="1" customFormat="1"/>
    <row r="236" s="1" customFormat="1"/>
    <row r="237" s="1" customFormat="1"/>
    <row r="238" s="1" customFormat="1"/>
    <row r="239" s="1" customFormat="1"/>
    <row r="240" s="1" customFormat="1"/>
    <row r="241" s="1" customFormat="1"/>
    <row r="242" s="1" customFormat="1"/>
    <row r="243" s="1" customFormat="1"/>
    <row r="244" s="1" customFormat="1"/>
    <row r="245" s="1" customFormat="1"/>
    <row r="246" s="1" customFormat="1"/>
    <row r="247" s="1" customFormat="1"/>
    <row r="248" s="1" customFormat="1"/>
    <row r="249" s="1" customFormat="1"/>
    <row r="250" s="1" customFormat="1"/>
    <row r="251" s="1" customFormat="1"/>
    <row r="252" s="1" customFormat="1"/>
    <row r="253" s="1" customFormat="1"/>
    <row r="254" s="1" customFormat="1"/>
    <row r="255" s="1" customFormat="1"/>
    <row r="256" s="1" customFormat="1"/>
    <row r="257" s="1" customFormat="1"/>
    <row r="258" s="1" customFormat="1"/>
    <row r="259" s="1" customFormat="1"/>
    <row r="260" s="1" customFormat="1"/>
    <row r="261" s="1" customFormat="1"/>
    <row r="262" s="1" customFormat="1"/>
    <row r="263" s="1" customFormat="1"/>
    <row r="264" s="1" customFormat="1"/>
    <row r="265" s="1" customFormat="1"/>
    <row r="266" s="1" customFormat="1"/>
    <row r="267" s="1" customFormat="1"/>
    <row r="268" s="1" customFormat="1"/>
    <row r="269" s="1" customFormat="1"/>
    <row r="270" s="1" customFormat="1"/>
    <row r="271" s="1" customFormat="1"/>
    <row r="272" s="1" customFormat="1"/>
    <row r="273" s="1" customFormat="1"/>
    <row r="274" s="1" customFormat="1"/>
    <row r="275" s="1" customFormat="1"/>
    <row r="276" s="1" customFormat="1"/>
    <row r="277" s="1" customFormat="1"/>
    <row r="278" s="1" customFormat="1"/>
    <row r="279" s="1" customFormat="1"/>
    <row r="280" s="1" customFormat="1"/>
    <row r="281" s="1" customFormat="1"/>
    <row r="282" s="1" customFormat="1"/>
    <row r="283" s="1" customFormat="1"/>
    <row r="284" s="1" customFormat="1"/>
    <row r="285" s="1" customFormat="1"/>
    <row r="286" s="1" customFormat="1"/>
    <row r="287" s="1" customFormat="1"/>
    <row r="288" s="1" customFormat="1"/>
    <row r="289" s="1" customFormat="1"/>
    <row r="290" s="1" customFormat="1"/>
    <row r="291" s="1" customFormat="1"/>
    <row r="292" s="1" customFormat="1"/>
    <row r="293" s="1" customFormat="1"/>
    <row r="294" s="1" customFormat="1"/>
    <row r="295" s="1" customFormat="1"/>
    <row r="296" s="1" customFormat="1"/>
    <row r="297" s="1" customFormat="1"/>
    <row r="298" s="1" customFormat="1"/>
    <row r="299" s="1" customFormat="1"/>
    <row r="300" s="1" customFormat="1"/>
    <row r="301" s="1" customFormat="1"/>
    <row r="302" s="1" customFormat="1"/>
    <row r="303" s="1" customFormat="1"/>
    <row r="304" s="1" customFormat="1"/>
    <row r="305" s="1" customFormat="1"/>
    <row r="306" s="1" customFormat="1"/>
    <row r="307" s="1" customFormat="1"/>
    <row r="308" s="1" customFormat="1"/>
    <row r="309" s="1" customFormat="1"/>
    <row r="310" s="1" customFormat="1"/>
    <row r="311" s="1" customFormat="1"/>
    <row r="312" s="1" customFormat="1"/>
    <row r="313" s="1" customFormat="1"/>
    <row r="314" s="1" customFormat="1"/>
    <row r="315" s="1" customFormat="1"/>
    <row r="316" s="1" customFormat="1"/>
    <row r="317" s="1" customFormat="1"/>
    <row r="318" s="1" customFormat="1"/>
    <row r="319" s="1" customFormat="1"/>
    <row r="320" s="1" customFormat="1"/>
    <row r="321" s="1" customFormat="1"/>
    <row r="322" s="1" customFormat="1"/>
    <row r="323" s="1" customFormat="1"/>
    <row r="324" s="1" customFormat="1"/>
    <row r="325" s="1" customFormat="1"/>
    <row r="326" s="1" customFormat="1"/>
    <row r="327" s="1" customFormat="1"/>
    <row r="328" s="1" customFormat="1"/>
    <row r="329" s="1" customFormat="1"/>
    <row r="330" s="1" customFormat="1"/>
    <row r="331" s="1" customFormat="1"/>
    <row r="332" s="1" customFormat="1"/>
    <row r="333" s="1" customFormat="1"/>
    <row r="334" s="1" customFormat="1"/>
    <row r="335" s="1" customFormat="1"/>
    <row r="336" s="1" customFormat="1"/>
    <row r="337" s="1" customFormat="1"/>
    <row r="338" s="1" customFormat="1"/>
    <row r="339" s="1" customFormat="1"/>
    <row r="340" s="1" customFormat="1"/>
    <row r="341" s="1" customFormat="1"/>
    <row r="342" s="1" customFormat="1"/>
    <row r="343" s="1" customFormat="1"/>
    <row r="344" s="1" customFormat="1"/>
    <row r="345" s="1" customFormat="1"/>
    <row r="346" s="1" customFormat="1"/>
    <row r="347" s="1" customFormat="1"/>
    <row r="348" s="1" customFormat="1"/>
    <row r="349" s="1" customFormat="1"/>
    <row r="350" s="1" customFormat="1"/>
    <row r="351" s="1" customFormat="1"/>
    <row r="352" s="1" customFormat="1"/>
    <row r="353" s="1" customFormat="1"/>
    <row r="354" s="1" customFormat="1"/>
    <row r="355" s="1" customFormat="1"/>
    <row r="356" s="1" customFormat="1"/>
    <row r="357" s="1" customFormat="1"/>
    <row r="358" s="1" customFormat="1"/>
    <row r="359" s="1" customFormat="1"/>
    <row r="360" s="1" customFormat="1"/>
    <row r="361" s="1" customFormat="1"/>
    <row r="362" s="1" customFormat="1"/>
    <row r="363" s="1" customFormat="1"/>
    <row r="364" s="1" customFormat="1"/>
    <row r="365" s="1" customFormat="1"/>
    <row r="366" s="1" customFormat="1"/>
    <row r="367" s="1" customFormat="1"/>
    <row r="368" s="1" customFormat="1"/>
    <row r="369" s="1" customFormat="1"/>
    <row r="370" s="1" customFormat="1"/>
    <row r="371" s="1" customFormat="1"/>
    <row r="372" s="1" customFormat="1"/>
    <row r="373" s="1" customFormat="1"/>
    <row r="374" s="1" customFormat="1"/>
    <row r="375" s="1" customFormat="1"/>
    <row r="376" s="1" customFormat="1"/>
    <row r="377" s="1" customFormat="1"/>
    <row r="378" s="1" customFormat="1"/>
    <row r="379" s="1" customFormat="1"/>
    <row r="380" s="1" customFormat="1"/>
    <row r="381" s="1" customFormat="1"/>
    <row r="382" s="1" customFormat="1"/>
    <row r="383" s="1" customFormat="1"/>
    <row r="384" s="1" customFormat="1"/>
    <row r="385" s="1" customFormat="1"/>
    <row r="386" s="1" customFormat="1"/>
    <row r="387" s="1" customFormat="1"/>
    <row r="388" s="1" customFormat="1"/>
    <row r="389" s="1" customFormat="1"/>
    <row r="390" s="1" customFormat="1"/>
    <row r="391" s="1" customFormat="1"/>
    <row r="392" s="1" customFormat="1"/>
    <row r="393" s="1" customFormat="1"/>
    <row r="394" s="1" customFormat="1"/>
    <row r="395" s="1" customFormat="1"/>
    <row r="396" s="1" customFormat="1"/>
    <row r="397" s="1" customFormat="1"/>
    <row r="398" s="1" customFormat="1"/>
    <row r="399" s="1" customFormat="1"/>
    <row r="400" s="1" customFormat="1"/>
    <row r="401" s="1" customFormat="1"/>
    <row r="402" s="1" customFormat="1"/>
    <row r="403" s="1" customFormat="1"/>
    <row r="404" s="1" customFormat="1"/>
    <row r="405" s="1" customFormat="1"/>
    <row r="406" s="1" customFormat="1"/>
    <row r="407" s="1" customFormat="1"/>
    <row r="408" s="1" customFormat="1"/>
    <row r="409" s="1" customFormat="1"/>
    <row r="410" s="1" customFormat="1"/>
    <row r="411" s="1" customFormat="1"/>
    <row r="412" s="1" customFormat="1"/>
    <row r="413" s="1" customFormat="1"/>
    <row r="414" s="1" customFormat="1"/>
    <row r="415" s="1" customFormat="1"/>
    <row r="416" s="1" customFormat="1"/>
    <row r="417" s="1" customFormat="1"/>
    <row r="418" s="1" customFormat="1"/>
    <row r="419" s="1" customFormat="1"/>
    <row r="420" s="1" customFormat="1"/>
    <row r="421" s="1" customFormat="1"/>
    <row r="422" s="1" customFormat="1"/>
    <row r="423" s="1" customFormat="1"/>
    <row r="424" s="1" customFormat="1"/>
    <row r="425" s="1" customFormat="1"/>
    <row r="426" s="1" customFormat="1"/>
    <row r="427" s="1" customFormat="1"/>
    <row r="428" s="1" customFormat="1"/>
    <row r="429" s="1" customFormat="1"/>
    <row r="430" s="1" customFormat="1"/>
    <row r="431" s="1" customFormat="1"/>
    <row r="432" s="1" customFormat="1"/>
    <row r="433" s="1" customFormat="1"/>
    <row r="434" s="1" customFormat="1"/>
    <row r="435" s="1" customFormat="1"/>
    <row r="436" s="1" customFormat="1"/>
    <row r="437" s="1" customFormat="1"/>
    <row r="438" s="1" customFormat="1"/>
    <row r="439" s="1" customFormat="1"/>
    <row r="440" s="1" customFormat="1"/>
    <row r="441" s="1" customFormat="1"/>
    <row r="442" s="1" customFormat="1"/>
    <row r="443" s="1" customFormat="1"/>
    <row r="444" s="1" customFormat="1"/>
    <row r="445" s="1" customFormat="1"/>
    <row r="446" s="1" customFormat="1"/>
    <row r="447" s="1" customFormat="1"/>
    <row r="448" s="1" customFormat="1"/>
    <row r="449" s="1" customFormat="1"/>
    <row r="450" s="1" customFormat="1"/>
    <row r="451" s="1" customFormat="1"/>
    <row r="452" s="1" customFormat="1"/>
    <row r="453" s="1" customFormat="1"/>
    <row r="454" s="1" customFormat="1"/>
    <row r="455" s="1" customFormat="1"/>
    <row r="456" s="1" customFormat="1"/>
    <row r="457" s="1" customFormat="1"/>
    <row r="458" s="1" customFormat="1"/>
    <row r="459" s="1" customFormat="1"/>
    <row r="460" s="1" customFormat="1"/>
    <row r="461" s="1" customFormat="1"/>
    <row r="462" s="1" customFormat="1"/>
    <row r="463" s="1" customFormat="1"/>
    <row r="464" s="1" customFormat="1"/>
    <row r="465" s="1" customFormat="1"/>
    <row r="466" s="1" customFormat="1"/>
    <row r="467" s="1" customFormat="1"/>
    <row r="468" s="1" customFormat="1"/>
    <row r="469" s="1" customFormat="1"/>
    <row r="470" s="1" customFormat="1"/>
    <row r="471" s="1" customFormat="1"/>
    <row r="472" s="1" customFormat="1"/>
    <row r="473" s="1" customFormat="1"/>
    <row r="474" s="1" customFormat="1"/>
    <row r="475" s="1" customFormat="1"/>
    <row r="476" s="1" customFormat="1"/>
    <row r="477" s="1" customFormat="1"/>
    <row r="478" s="1" customFormat="1"/>
    <row r="479" s="1" customFormat="1"/>
    <row r="480" s="1" customFormat="1"/>
    <row r="481" s="1" customFormat="1"/>
    <row r="482" s="1" customFormat="1"/>
    <row r="483" s="1" customFormat="1"/>
    <row r="484" s="1" customFormat="1"/>
    <row r="485" s="1" customFormat="1"/>
    <row r="486" s="1" customFormat="1"/>
    <row r="487" s="1" customFormat="1"/>
    <row r="488" s="1" customFormat="1"/>
    <row r="489" s="1" customFormat="1"/>
    <row r="490" s="1" customFormat="1"/>
    <row r="491" s="1" customFormat="1"/>
    <row r="492" s="1" customFormat="1"/>
    <row r="493" s="1" customFormat="1"/>
    <row r="494" s="1" customFormat="1"/>
    <row r="495" s="1" customFormat="1"/>
    <row r="496" s="1" customFormat="1"/>
    <row r="497" s="1" customFormat="1"/>
    <row r="498" s="1" customFormat="1"/>
    <row r="499" s="1" customFormat="1"/>
    <row r="500" s="1" customFormat="1"/>
    <row r="501" s="1" customFormat="1"/>
    <row r="502" s="1" customFormat="1"/>
    <row r="503" s="1" customFormat="1"/>
    <row r="504" s="1" customFormat="1"/>
    <row r="505" s="1" customFormat="1"/>
    <row r="506" s="1" customFormat="1"/>
    <row r="507" s="1" customFormat="1"/>
    <row r="508" s="1" customFormat="1"/>
    <row r="509" s="1" customFormat="1"/>
    <row r="510" s="1" customFormat="1"/>
    <row r="511" s="1" customFormat="1"/>
    <row r="512" s="1" customFormat="1"/>
    <row r="513" s="1" customFormat="1"/>
    <row r="514" s="1" customFormat="1"/>
    <row r="515" s="1" customFormat="1"/>
    <row r="516" s="1" customFormat="1"/>
    <row r="517" s="1" customFormat="1"/>
    <row r="518" s="1" customFormat="1"/>
    <row r="519" s="1" customFormat="1"/>
    <row r="520" s="1" customFormat="1"/>
    <row r="521" s="1" customFormat="1"/>
    <row r="522" s="1" customFormat="1"/>
    <row r="523" s="1" customFormat="1"/>
    <row r="524" s="1" customFormat="1"/>
    <row r="525" s="1" customFormat="1"/>
    <row r="526" s="1" customFormat="1"/>
    <row r="527" s="1" customFormat="1"/>
    <row r="528" s="1" customFormat="1"/>
    <row r="529" s="1" customFormat="1"/>
    <row r="530" s="1" customFormat="1"/>
    <row r="531" s="1" customFormat="1"/>
    <row r="532" s="1" customFormat="1"/>
    <row r="533" s="1" customFormat="1"/>
    <row r="534" s="1" customFormat="1"/>
    <row r="535" s="1" customFormat="1"/>
    <row r="536" s="1" customFormat="1"/>
    <row r="537" s="1" customFormat="1"/>
    <row r="538" s="1" customFormat="1"/>
    <row r="539" s="1" customFormat="1"/>
    <row r="540" s="1" customFormat="1"/>
    <row r="541" s="1" customFormat="1"/>
    <row r="542" s="1" customFormat="1"/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6</vt:i4>
      </vt:variant>
    </vt:vector>
  </HeadingPairs>
  <TitlesOfParts>
    <vt:vector size="11" baseType="lpstr">
      <vt:lpstr>Fiche avis</vt:lpstr>
      <vt:lpstr>Liste BTS</vt:lpstr>
      <vt:lpstr>Services</vt:lpstr>
      <vt:lpstr>Productions</vt:lpstr>
      <vt:lpstr>Liste BCP</vt:lpstr>
      <vt:lpstr>Productions!Impression_des_titres</vt:lpstr>
      <vt:lpstr>Services!Impression_des_titres</vt:lpstr>
      <vt:lpstr>LISTEBCP</vt:lpstr>
      <vt:lpstr>LISTEBTS</vt:lpstr>
      <vt:lpstr>Productions!Zone_d_impression</vt:lpstr>
      <vt:lpstr>Services!Zone_d_impression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Région Académique Nouvelle Aquitaine</dc:creator>
  <cp:lastModifiedBy>Marion devilder</cp:lastModifiedBy>
  <cp:lastPrinted>2018-03-08T09:02:20Z</cp:lastPrinted>
  <dcterms:created xsi:type="dcterms:W3CDTF">2016-12-04T17:48:17Z</dcterms:created>
  <dcterms:modified xsi:type="dcterms:W3CDTF">2018-03-08T15:13:54Z</dcterms:modified>
</cp:coreProperties>
</file>