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arion Robertou\Desktop\Formations\2022_2023\GAC3\Diagnostic 6e rentrée\"/>
    </mc:Choice>
  </mc:AlternateContent>
  <xr:revisionPtr revIDLastSave="0" documentId="13_ncr:1_{BCAE0F0F-C0E2-4714-9D10-09C0E0AC7B64}" xr6:coauthVersionLast="47" xr6:coauthVersionMax="47" xr10:uidLastSave="{00000000-0000-0000-0000-000000000000}"/>
  <bookViews>
    <workbookView xWindow="-110" yWindow="-110" windowWidth="19420" windowHeight="10300" tabRatio="783" activeTab="3" xr2:uid="{00000000-000D-0000-FFFF-FFFF00000000}"/>
  </bookViews>
  <sheets>
    <sheet name="Classe" sheetId="11" r:id="rId1"/>
    <sheet name="Saisie" sheetId="8" r:id="rId2"/>
    <sheet name="Additif" sheetId="1" r:id="rId3"/>
    <sheet name="Multiplicatif" sheetId="3" r:id="rId4"/>
    <sheet name="Bilan additif" sheetId="4" r:id="rId5"/>
    <sheet name="Bilan multiplicatif" sheetId="5" r:id="rId6"/>
    <sheet name="Détails additif" sheetId="6" r:id="rId7"/>
    <sheet name="Détails multiplicatif" sheetId="7" r:id="rId8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E13" i="1"/>
  <c r="F13" i="1"/>
  <c r="G13" i="1"/>
  <c r="D11" i="1"/>
  <c r="G6" i="3"/>
  <c r="E5" i="3"/>
  <c r="F5" i="3"/>
  <c r="E4" i="3"/>
  <c r="F4" i="3"/>
  <c r="G4" i="3"/>
  <c r="G5" i="3"/>
  <c r="E6" i="3"/>
  <c r="F6" i="3"/>
  <c r="D3" i="3"/>
  <c r="G13" i="3"/>
  <c r="G16" i="3"/>
  <c r="G18" i="3"/>
  <c r="E13" i="3"/>
  <c r="F13" i="3"/>
  <c r="E14" i="3"/>
  <c r="F14" i="3"/>
  <c r="G14" i="3"/>
  <c r="E15" i="3"/>
  <c r="F15" i="3"/>
  <c r="G15" i="3"/>
  <c r="E16" i="3"/>
  <c r="F16" i="3"/>
  <c r="E17" i="3"/>
  <c r="F17" i="3"/>
  <c r="G17" i="3"/>
  <c r="E18" i="3"/>
  <c r="F18" i="3"/>
  <c r="H13" i="3"/>
  <c r="D12" i="3"/>
  <c r="D18" i="3"/>
  <c r="D17" i="3"/>
  <c r="D16" i="3"/>
  <c r="D15" i="3"/>
  <c r="D14" i="3"/>
  <c r="D13" i="3"/>
  <c r="G10" i="3"/>
  <c r="E10" i="3"/>
  <c r="F10" i="3"/>
  <c r="D10" i="3"/>
  <c r="E9" i="3"/>
  <c r="F9" i="3"/>
  <c r="G9" i="3"/>
  <c r="D9" i="3"/>
  <c r="D6" i="3"/>
  <c r="D5" i="3"/>
  <c r="D4" i="3"/>
  <c r="E21" i="1"/>
  <c r="F21" i="1"/>
  <c r="G21" i="1"/>
  <c r="D21" i="1"/>
  <c r="G20" i="1"/>
  <c r="E20" i="1"/>
  <c r="F20" i="1"/>
  <c r="D20" i="1"/>
  <c r="E19" i="1"/>
  <c r="F19" i="1"/>
  <c r="G19" i="1"/>
  <c r="D19" i="1"/>
  <c r="G18" i="1"/>
  <c r="E18" i="1"/>
  <c r="F18" i="1"/>
  <c r="D18" i="1"/>
  <c r="E17" i="1"/>
  <c r="F17" i="1"/>
  <c r="G17" i="1"/>
  <c r="D17" i="1"/>
  <c r="E16" i="1"/>
  <c r="F16" i="1"/>
  <c r="G16" i="1"/>
  <c r="D16" i="1"/>
  <c r="D13" i="1"/>
  <c r="D12" i="1"/>
  <c r="G9" i="1"/>
  <c r="E9" i="1"/>
  <c r="F9" i="1"/>
  <c r="D9" i="1"/>
  <c r="G8" i="1"/>
  <c r="E8" i="1"/>
  <c r="F8" i="1"/>
  <c r="D8" i="1"/>
  <c r="G7" i="1"/>
  <c r="E7" i="1"/>
  <c r="F7" i="1"/>
  <c r="D7" i="1"/>
  <c r="E6" i="1"/>
  <c r="F6" i="1"/>
  <c r="G6" i="1"/>
  <c r="D6" i="1"/>
  <c r="E5" i="1"/>
  <c r="F5" i="1"/>
  <c r="G5" i="1"/>
  <c r="D5" i="1"/>
  <c r="G4" i="1"/>
  <c r="E4" i="1"/>
  <c r="F4" i="1"/>
  <c r="D4" i="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37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D7" i="11"/>
  <c r="D37" i="11"/>
  <c r="D8" i="3"/>
  <c r="D15" i="1"/>
  <c r="D3" i="1"/>
  <c r="D8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E3" i="3"/>
  <c r="H4" i="1"/>
  <c r="I4" i="1"/>
  <c r="J4" i="1"/>
  <c r="K4" i="1"/>
  <c r="L4" i="1"/>
  <c r="M4" i="1"/>
  <c r="N4" i="1"/>
  <c r="O4" i="1"/>
  <c r="P4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</calcChain>
</file>

<file path=xl/sharedStrings.xml><?xml version="1.0" encoding="utf-8"?>
<sst xmlns="http://schemas.openxmlformats.org/spreadsheetml/2006/main" count="189" uniqueCount="98">
  <si>
    <t>Il y a 13 pommes et 8 poires dans la corbeille de fruits. Combien cela fait-il de fruits ?</t>
  </si>
  <si>
    <t>Léo a 3 billes. Juliette a 5 billes de plus que lui. Combien de billes Juliette a–t–elle?</t>
  </si>
  <si>
    <r>
      <t xml:space="preserve">Léo a 9 billes. Il en a 7 </t>
    </r>
    <r>
      <rPr>
        <b/>
        <u/>
        <sz val="9"/>
        <color theme="1"/>
        <rFont val="Calibri"/>
        <family val="2"/>
        <scheme val="minor"/>
      </rPr>
      <t xml:space="preserve">de plus que </t>
    </r>
    <r>
      <rPr>
        <sz val="9"/>
        <color theme="1"/>
        <rFont val="Calibri"/>
        <family val="2"/>
        <scheme val="minor"/>
      </rPr>
      <t xml:space="preserve">Juliette. Combien de billes Juliette a–t–elle? </t>
    </r>
    <r>
      <rPr>
        <sz val="9"/>
        <color theme="1"/>
        <rFont val="Wingdings"/>
        <charset val="2"/>
      </rPr>
      <t>à</t>
    </r>
    <r>
      <rPr>
        <sz val="9"/>
        <color theme="1"/>
        <rFont val="Calibri"/>
        <family val="2"/>
        <scheme val="minor"/>
      </rPr>
      <t xml:space="preserve"> -</t>
    </r>
  </si>
  <si>
    <r>
      <t xml:space="preserve">Léo a 3 billes. Juliette en a 9. Combien de billes Juliette a–t–elle </t>
    </r>
    <r>
      <rPr>
        <b/>
        <u/>
        <sz val="9"/>
        <color theme="1"/>
        <rFont val="Calibri"/>
        <family val="2"/>
        <scheme val="minor"/>
      </rPr>
      <t xml:space="preserve">de plus que </t>
    </r>
    <r>
      <rPr>
        <sz val="9"/>
        <color theme="1"/>
        <rFont val="Calibri"/>
        <family val="2"/>
        <scheme val="minor"/>
      </rPr>
      <t xml:space="preserve">Léo ? </t>
    </r>
    <r>
      <rPr>
        <sz val="9"/>
        <color theme="1"/>
        <rFont val="Wingdings"/>
        <charset val="2"/>
      </rPr>
      <t>à</t>
    </r>
    <r>
      <rPr>
        <sz val="9"/>
        <color theme="1"/>
        <rFont val="Calibri"/>
        <family val="2"/>
        <scheme val="minor"/>
      </rPr>
      <t xml:space="preserve"> -</t>
    </r>
  </si>
  <si>
    <t>TRANSFORMATIONS</t>
  </si>
  <si>
    <t>COMPOSITIONS</t>
  </si>
  <si>
    <t>COMPARAISONS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</si>
  <si>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</si>
  <si>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</si>
  <si>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</si>
  <si>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</si>
  <si>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</si>
  <si>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</si>
  <si>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</si>
  <si>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</si>
  <si>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</si>
  <si>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</si>
  <si>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</si>
  <si>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Moyenne
Classe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</si>
  <si>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</si>
  <si>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</si>
  <si>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</si>
  <si>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</si>
  <si>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</si>
  <si>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</si>
  <si>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</si>
  <si>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</si>
  <si>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</si>
  <si>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</si>
  <si>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</si>
  <si>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</si>
  <si>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</si>
  <si>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</si>
  <si>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</si>
  <si>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</si>
  <si>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</si>
  <si>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Elève 29</t>
  </si>
  <si>
    <t>Elève 30</t>
  </si>
  <si>
    <t>Il y a 4 élèves. La maîtresse distribue 3 jetons à chaque élève. Combien distribue–t–elle de jetons ?</t>
  </si>
  <si>
    <t>Proportion simple avec présence de l’unité -  Problèmes de multiplication : 
On connaît la valeur de 1, et on cherche pour plusieurs.
(multiplication par un nombre à un chiffre au CE1)</t>
  </si>
  <si>
    <t xml:space="preserve"> Proportion simple avec présence de l’unité - Problèmes de division-partition : On recherche la valeur d’une part (diviseur à 1 chiffre au CE2)</t>
  </si>
  <si>
    <t>Proportion simple avec présence de l’unité - Problèmes de division-quotition : On recherche le nombre de parts (diviseur à 1 chiffre au CE2)</t>
  </si>
  <si>
    <t>La maîtresse a 12 jetons. Elle les distribue à un groupe d’élèves. Chaque élève reçoit 3 jetons. Combien y a–t–il d’élèves ?</t>
  </si>
  <si>
    <t>CONFIGURATION RECTANGULAIRE</t>
  </si>
  <si>
    <t>Configuration rectangulaire : Problèmes de multiplication</t>
  </si>
  <si>
    <t>Configuration rectangulaire : Problèmes de division (diviseur à 1 chiffre au CE2)</t>
  </si>
  <si>
    <t>PROPORTIONNALITE SIMPLE</t>
  </si>
  <si>
    <t>COMPARAISONS MULTIPLICATIVES</t>
  </si>
  <si>
    <r>
      <t xml:space="preserve">Comparaison multiplicative du type « fois plus »: On recherche le résultat de la comparaison multiplicative / On recherche le référé </t>
    </r>
    <r>
      <rPr>
        <sz val="11"/>
        <color rgb="FF0070C0"/>
        <rFont val="Calibri"/>
        <family val="2"/>
        <scheme val="minor"/>
      </rPr>
      <t>(mots inducteurs)</t>
    </r>
  </si>
  <si>
    <r>
      <t xml:space="preserve">Comparaison multiplicative du type « fois moins »: On recherche le résultat de la comparaison multiplicative / On recherche le référé </t>
    </r>
    <r>
      <rPr>
        <sz val="11"/>
        <color rgb="FF0070C0"/>
        <rFont val="Calibri"/>
        <family val="2"/>
        <scheme val="minor"/>
      </rPr>
      <t>(mots inducteurs)</t>
    </r>
  </si>
  <si>
    <r>
      <t xml:space="preserve">Comparaison multiplicative du type « fois plus »: On recherche le résultat de la comparaison multiplicative / On recherche le référent </t>
    </r>
    <r>
      <rPr>
        <sz val="11"/>
        <color rgb="FF0070C0"/>
        <rFont val="Calibri"/>
        <family val="2"/>
        <scheme val="minor"/>
      </rPr>
      <t>(mots inducteurs)</t>
    </r>
  </si>
  <si>
    <r>
      <t xml:space="preserve">Comparaison multiplicative du type « fois moins »: On recherche le résultat de la comparaison multiplicative / On recherche le référent </t>
    </r>
    <r>
      <rPr>
        <sz val="11"/>
        <color rgb="FF0070C0"/>
        <rFont val="Calibri"/>
        <family val="2"/>
        <scheme val="minor"/>
      </rPr>
      <t>(mots inducteurs)</t>
    </r>
  </si>
  <si>
    <r>
      <t xml:space="preserve">Comparaison multiplicative du type « fois plus » : On recherche le rapport de la comparaison multiplicative </t>
    </r>
    <r>
      <rPr>
        <sz val="11"/>
        <color rgb="FF0070C0"/>
        <rFont val="Calibri"/>
        <family val="2"/>
        <scheme val="minor"/>
      </rPr>
      <t>(mots inducteurs)</t>
    </r>
  </si>
  <si>
    <r>
      <t xml:space="preserve">Comparaison multiplicative du type « fois moins »: On recherche le rapport de la comparaison multiplicative </t>
    </r>
    <r>
      <rPr>
        <sz val="11"/>
        <color rgb="FF0070C0"/>
        <rFont val="Calibri"/>
        <family val="2"/>
        <scheme val="minor"/>
      </rPr>
      <t>(mots inducteurs)</t>
    </r>
  </si>
  <si>
    <t>Paul a 28 billes. Pierre en a  quatre fois moins que lui. Combien Pierre a-t-il de billes ?</t>
  </si>
  <si>
    <t>EVALUATION DIAGNOSTIQUE RESOLUTION DE PROBLEME : CHAMP MULTIPLICATIF</t>
  </si>
  <si>
    <t>EVALUATION DIAGNOSTIQUE RESOLUTION DE PROBLEME : CHAMP ADDITIF</t>
  </si>
  <si>
    <t xml:space="preserve"> transformation négative (retrait) – Elément recherché : transformation</t>
  </si>
  <si>
    <t xml:space="preserve"> transformation positive (ajout) – Elément recherché : état initial</t>
  </si>
  <si>
    <t xml:space="preserve"> transformation négative (retrait) – Elément recherché : état initial.</t>
  </si>
  <si>
    <t xml:space="preserve"> composition de deux états – Elément recherché : le composé = le tout</t>
  </si>
  <si>
    <t xml:space="preserve"> composition de deux états – Elément recherché : un état = une partie </t>
  </si>
  <si>
    <t xml:space="preserve"> comparaison d’états (comparaison positive) – Elément recherché : un des états (recherche de l’état à comparer/2ème état)</t>
  </si>
  <si>
    <t xml:space="preserve"> comparaison d’états (comparaison positive) – Elément recherché : un des états (recherche de l’état comparé)</t>
  </si>
  <si>
    <t xml:space="preserve"> comparaison d’états (comparaison négative) – Elément recherché : un des états (recherche de l’état à comparer/2ème état)</t>
  </si>
  <si>
    <t xml:space="preserve"> comparaison d’états (comparaison négative) – Elément recherché : un des états (recherche de l’état comparé)</t>
  </si>
  <si>
    <t xml:space="preserve"> comparaison d’états – Elément recherché : comparaison positive</t>
  </si>
  <si>
    <t xml:space="preserve"> comparaison d’états – Elément recherché : comparaison négative</t>
  </si>
  <si>
    <t xml:space="preserve"> transformation positive (ajout) – Elément recherché : état final</t>
  </si>
  <si>
    <t xml:space="preserve"> transformation négative (retrait) – Elément recherché : état final</t>
  </si>
  <si>
    <t xml:space="preserve"> transformation positive (ajout) – Elément recherché : transformation.</t>
  </si>
  <si>
    <t>Il y a 13 pommes dans la corbeille de fruits, on rajoute 8 pommes. Combien y en a-t-il maintenant ?</t>
  </si>
  <si>
    <t>Classe :</t>
  </si>
  <si>
    <t>Nombre d'élèves présents :</t>
  </si>
  <si>
    <t>NOM</t>
  </si>
  <si>
    <t>Prénom</t>
  </si>
  <si>
    <t>CLASSE</t>
  </si>
  <si>
    <t>Global</t>
  </si>
  <si>
    <t>Additif</t>
  </si>
  <si>
    <t>Multiplicatif</t>
  </si>
  <si>
    <t>Code</t>
  </si>
  <si>
    <t xml:space="preserve">La maîtresse a 20 jetons. Elle les distribue à 4 élèves. Chaque élève a le même nombre de jetons. Combien de jetons a chaque élève ?  </t>
  </si>
  <si>
    <t>Pierre a 7 billes. Paul en a quatre fois plus que lui. Combien Paul a-t-il de billes ?</t>
  </si>
  <si>
    <t>Il y avait 18 pommes dans la corbeille de fruits, on en a enlevé et maintenant il y en a 12. Combien en a-t-on enlevé ?</t>
  </si>
  <si>
    <t>Il y a des pommes et des poires dans la corbeille de fruits. Il y a 25 fruits en tout, dont 12 pommes. Combien y a-t-il de poires ?</t>
  </si>
  <si>
    <t>Une feuille quadrillée contient 15 carreaux. Il y a 3 carreaux sur chaque ligne. Combien de lignes y a-t-il ?</t>
  </si>
  <si>
    <t>Léo a 8 billes. Juliette a 5 billes de moins que lui. Combien de billes Juliette a–t–elle?</t>
  </si>
  <si>
    <t>On retire 9 pommes dans la corbeille de fruits, il y en a maintenant 14. Combien de pommes y avait-il avant qu’on en enlève ?</t>
  </si>
  <si>
    <t>On ajoute 8 pommes dans la corbeille de fruits, il y en a maintenant 21. Combien de pommes y en avait-il avant qu’on en ajoute ?</t>
  </si>
  <si>
    <t>Il y avait 9 pommes dans la corbeille de fruits, on en a rajouté et maintenant il y en a 21. Combien en a-t-on ajouté ?</t>
  </si>
  <si>
    <t>Il y a 15 pommes dans la corbeille de fruits, on enlève 6 pommes. Combien y en a-t-il maintenant ?</t>
  </si>
  <si>
    <t>Quel est le nombre de carreaux sur une feuille quadrillée de 5 carreaux sur la longueur et 4 carreaux sur la largeur ?</t>
  </si>
  <si>
    <t>Léo a 13 billes. Juliette en a 8. Combien de billes Juliette a–t–elle de moins que Léo ?</t>
  </si>
  <si>
    <r>
      <t>Léo</t>
    </r>
    <r>
      <rPr>
        <sz val="9"/>
        <color theme="1"/>
        <rFont val="Calibri"/>
        <family val="2"/>
        <scheme val="minor"/>
      </rPr>
      <t xml:space="preserve"> a 6 billes. </t>
    </r>
    <r>
      <rPr>
        <b/>
        <sz val="9"/>
        <color theme="1"/>
        <rFont val="Calibri"/>
        <family val="2"/>
        <scheme val="minor"/>
      </rPr>
      <t>Il</t>
    </r>
    <r>
      <rPr>
        <sz val="9"/>
        <color theme="1"/>
        <rFont val="Calibri"/>
        <family val="2"/>
        <scheme val="minor"/>
      </rPr>
      <t xml:space="preserve"> en a trois </t>
    </r>
    <r>
      <rPr>
        <b/>
        <u/>
        <sz val="9"/>
        <color theme="1"/>
        <rFont val="Calibri"/>
        <family val="2"/>
        <scheme val="minor"/>
      </rPr>
      <t>fois plus que</t>
    </r>
    <r>
      <rPr>
        <sz val="9"/>
        <color theme="1"/>
        <rFont val="Calibri"/>
        <family val="2"/>
        <scheme val="minor"/>
      </rPr>
      <t xml:space="preserve"> Juliette. Combien Juliette a-t-elle de billes ? </t>
    </r>
    <r>
      <rPr>
        <sz val="9"/>
        <color theme="1"/>
        <rFont val="Wingdings"/>
        <charset val="2"/>
      </rPr>
      <t>à</t>
    </r>
    <r>
      <rPr>
        <sz val="9"/>
        <color theme="1"/>
        <rFont val="Calibri"/>
        <family val="2"/>
        <scheme val="minor"/>
      </rPr>
      <t> :</t>
    </r>
  </si>
  <si>
    <r>
      <t xml:space="preserve">Léo a 10 billes. Il en a 6 </t>
    </r>
    <r>
      <rPr>
        <b/>
        <u/>
        <sz val="9"/>
        <color theme="1"/>
        <rFont val="Calibri"/>
        <family val="2"/>
        <scheme val="minor"/>
      </rPr>
      <t xml:space="preserve">de moins que </t>
    </r>
    <r>
      <rPr>
        <sz val="9"/>
        <color theme="1"/>
        <rFont val="Calibri"/>
        <family val="2"/>
        <scheme val="minor"/>
      </rPr>
      <t xml:space="preserve">Juliette. Combien de billes Juliette a–t–elle? </t>
    </r>
    <r>
      <rPr>
        <sz val="9"/>
        <color theme="1"/>
        <rFont val="Wingdings"/>
        <charset val="2"/>
      </rPr>
      <t>à</t>
    </r>
    <r>
      <rPr>
        <sz val="9"/>
        <color theme="1"/>
        <rFont val="Calibri"/>
        <family val="2"/>
        <scheme val="minor"/>
      </rPr>
      <t xml:space="preserve"> +</t>
    </r>
  </si>
  <si>
    <r>
      <t>Léo</t>
    </r>
    <r>
      <rPr>
        <sz val="9"/>
        <color theme="1"/>
        <rFont val="Calibri"/>
        <family val="2"/>
        <scheme val="minor"/>
      </rPr>
      <t xml:space="preserve"> a 15 billes.</t>
    </r>
    <r>
      <rPr>
        <b/>
        <sz val="9"/>
        <color theme="1"/>
        <rFont val="Calibri"/>
        <family val="2"/>
        <scheme val="minor"/>
      </rPr>
      <t xml:space="preserve"> Il</t>
    </r>
    <r>
      <rPr>
        <sz val="9"/>
        <color theme="1"/>
        <rFont val="Calibri"/>
        <family val="2"/>
        <scheme val="minor"/>
      </rPr>
      <t xml:space="preserve"> en a trois </t>
    </r>
    <r>
      <rPr>
        <b/>
        <u/>
        <sz val="9"/>
        <color theme="1"/>
        <rFont val="Calibri"/>
        <family val="2"/>
        <scheme val="minor"/>
      </rPr>
      <t>fois moins que</t>
    </r>
    <r>
      <rPr>
        <sz val="9"/>
        <color theme="1"/>
        <rFont val="Calibri"/>
        <family val="2"/>
        <scheme val="minor"/>
      </rPr>
      <t xml:space="preserve"> Juliette. Combien Juliette a-t-elle de billes ? </t>
    </r>
    <r>
      <rPr>
        <sz val="9"/>
        <color theme="1"/>
        <rFont val="Wingdings"/>
        <charset val="2"/>
      </rPr>
      <t>à</t>
    </r>
    <r>
      <rPr>
        <sz val="9"/>
        <color theme="1"/>
        <rFont val="Calibri"/>
        <family val="2"/>
        <scheme val="minor"/>
      </rPr>
      <t xml:space="preserve"> X</t>
    </r>
  </si>
  <si>
    <t>J’ai 12 billes et Tom en a 4. Tom en a combien de fois moins que moi ? </t>
  </si>
  <si>
    <t xml:space="preserve">J’ai 3 billes et Tom en a 12. Tom en a combien de fois plus que moi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</si>
</sst>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Wingdings"/>
      <charset val="2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>
      <alignment horizont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2" borderId="0" xfId="0" applyFill="1"/>
    <xf numFmtId="0" fontId="7" fillId="0" borderId="0" xfId="0" applyFont="1"/>
    <xf numFmtId="0" fontId="0" fillId="0" borderId="7" xfId="0" applyBorder="1"/>
    <xf numFmtId="0" fontId="0" fillId="0" borderId="10" xfId="0" applyBorder="1" applyAlignment="1">
      <alignment vertical="center" wrapText="1"/>
    </xf>
    <xf numFmtId="0" fontId="0" fillId="0" borderId="9" xfId="0" applyBorder="1"/>
    <xf numFmtId="0" fontId="0" fillId="0" borderId="6" xfId="0" applyBorder="1"/>
    <xf numFmtId="0" fontId="6" fillId="0" borderId="11" xfId="0" applyFont="1" applyBorder="1"/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4" xfId="0" applyBorder="1"/>
    <xf numFmtId="0" fontId="0" fillId="0" borderId="16" xfId="0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3" borderId="17" xfId="0" applyFill="1" applyBorder="1" applyAlignment="1">
      <alignment horizontal="center"/>
    </xf>
    <xf numFmtId="0" fontId="0" fillId="0" borderId="17" xfId="0" applyBorder="1"/>
    <xf numFmtId="0" fontId="0" fillId="4" borderId="0" xfId="0" applyFill="1" applyAlignment="1">
      <alignment horizontal="center"/>
    </xf>
    <xf numFmtId="0" fontId="10" fillId="0" borderId="0" xfId="0" applyFont="1"/>
    <xf numFmtId="0" fontId="0" fillId="4" borderId="11" xfId="0" applyFill="1" applyBorder="1"/>
    <xf numFmtId="0" fontId="0" fillId="3" borderId="11" xfId="0" applyFill="1" applyBorder="1"/>
    <xf numFmtId="0" fontId="0" fillId="3" borderId="18" xfId="0" applyFill="1" applyBorder="1" applyAlignment="1">
      <alignment horizontal="center"/>
    </xf>
    <xf numFmtId="0" fontId="9" fillId="5" borderId="0" xfId="0" applyFont="1" applyFill="1"/>
    <xf numFmtId="0" fontId="0" fillId="5" borderId="9" xfId="0" applyFill="1" applyBorder="1"/>
    <xf numFmtId="9" fontId="0" fillId="0" borderId="13" xfId="0" applyNumberFormat="1" applyBorder="1"/>
    <xf numFmtId="9" fontId="0" fillId="0" borderId="1" xfId="0" applyNumberFormat="1" applyBorder="1"/>
    <xf numFmtId="9" fontId="0" fillId="0" borderId="4" xfId="0" applyNumberFormat="1" applyBorder="1"/>
    <xf numFmtId="0" fontId="11" fillId="0" borderId="2" xfId="0" applyFont="1" applyBorder="1" applyAlignment="1">
      <alignment horizontal="center" wrapText="1"/>
    </xf>
    <xf numFmtId="0" fontId="11" fillId="6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12" fillId="4" borderId="21" xfId="0" applyFont="1" applyFill="1" applyBorder="1" applyAlignment="1">
      <alignment horizontal="right"/>
    </xf>
    <xf numFmtId="9" fontId="13" fillId="4" borderId="11" xfId="0" applyNumberFormat="1" applyFont="1" applyFill="1" applyBorder="1"/>
    <xf numFmtId="0" fontId="11" fillId="6" borderId="18" xfId="0" applyFont="1" applyFill="1" applyBorder="1" applyAlignment="1">
      <alignment horizontal="center"/>
    </xf>
    <xf numFmtId="9" fontId="0" fillId="6" borderId="18" xfId="0" applyNumberFormat="1" applyFill="1" applyBorder="1"/>
    <xf numFmtId="9" fontId="0" fillId="6" borderId="22" xfId="0" applyNumberFormat="1" applyFill="1" applyBorder="1"/>
    <xf numFmtId="9" fontId="0" fillId="0" borderId="17" xfId="0" applyNumberFormat="1" applyBorder="1"/>
    <xf numFmtId="9" fontId="0" fillId="0" borderId="23" xfId="0" applyNumberFormat="1" applyBorder="1"/>
    <xf numFmtId="9" fontId="0" fillId="0" borderId="10" xfId="0" applyNumberFormat="1" applyBorder="1"/>
    <xf numFmtId="9" fontId="0" fillId="0" borderId="11" xfId="0" applyNumberFormat="1" applyBorder="1"/>
    <xf numFmtId="0" fontId="0" fillId="7" borderId="0" xfId="0" applyFill="1" applyAlignment="1">
      <alignment horizontal="center"/>
    </xf>
    <xf numFmtId="0" fontId="0" fillId="7" borderId="17" xfId="0" applyFill="1" applyBorder="1" applyAlignment="1">
      <alignment horizontal="center"/>
    </xf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Bilan</a:t>
            </a:r>
            <a:r>
              <a:rPr lang="fr-FR" baseline="0"/>
              <a:t> champ additif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Additif!$B$3</c:f>
              <c:strCache>
                <c:ptCount val="1"/>
                <c:pt idx="0">
                  <c:v>TRANSFORMATIONS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Additif!$D$2:$AH$2</c:f>
              <c:strCache>
                <c:ptCount val="31"/>
                <c:pt idx="0">
                  <c:v>Moyenne
Classe</c:v>
                </c:pt>
                <c:pt idx="1">
                  <c:v>Elève 1</c:v>
                </c:pt>
                <c:pt idx="2">
                  <c:v>Elève 2</c:v>
                </c:pt>
                <c:pt idx="3">
                  <c:v>Elève 3</c:v>
                </c:pt>
                <c:pt idx="4">
                  <c:v>Elève 4</c:v>
                </c:pt>
                <c:pt idx="5">
                  <c:v>Elève 5</c:v>
                </c:pt>
                <c:pt idx="6">
                  <c:v>Elève 6</c:v>
                </c:pt>
                <c:pt idx="7">
                  <c:v>Elève 7</c:v>
                </c:pt>
                <c:pt idx="8">
                  <c:v>Elève 8</c:v>
                </c:pt>
                <c:pt idx="9">
                  <c:v>Elève 9</c:v>
                </c:pt>
                <c:pt idx="10">
                  <c:v>Elève 10</c:v>
                </c:pt>
                <c:pt idx="11">
                  <c:v>Elève 11</c:v>
                </c:pt>
                <c:pt idx="12">
                  <c:v>Elève 12</c:v>
                </c:pt>
                <c:pt idx="13">
                  <c:v>Elève 13</c:v>
                </c:pt>
                <c:pt idx="14">
                  <c:v>Elève 14</c:v>
                </c:pt>
                <c:pt idx="15">
                  <c:v>Elève 15</c:v>
                </c:pt>
                <c:pt idx="16">
                  <c:v>Elève 16</c:v>
                </c:pt>
                <c:pt idx="17">
                  <c:v>Elève 17</c:v>
                </c:pt>
                <c:pt idx="18">
                  <c:v>Elève 18</c:v>
                </c:pt>
                <c:pt idx="19">
                  <c:v>Elève 19</c:v>
                </c:pt>
                <c:pt idx="20">
                  <c:v>Elève 20</c:v>
                </c:pt>
                <c:pt idx="21">
                  <c:v>Elève 21</c:v>
                </c:pt>
                <c:pt idx="22">
                  <c:v>Elève 22</c:v>
                </c:pt>
                <c:pt idx="23">
                  <c:v>Elève 23</c:v>
                </c:pt>
                <c:pt idx="24">
                  <c:v>Elève 24</c:v>
                </c:pt>
                <c:pt idx="25">
                  <c:v>Elève 25</c:v>
                </c:pt>
                <c:pt idx="26">
                  <c:v>Elève 26</c:v>
                </c:pt>
                <c:pt idx="27">
                  <c:v>Elève 27</c:v>
                </c:pt>
                <c:pt idx="28">
                  <c:v>Elève 28</c:v>
                </c:pt>
                <c:pt idx="29">
                  <c:v>Elève 29</c:v>
                </c:pt>
                <c:pt idx="30">
                  <c:v>Elève 30</c:v>
                </c:pt>
              </c:strCache>
            </c:strRef>
          </c:cat>
          <c:val>
            <c:numRef>
              <c:f>Additif!$D$3:$AH$3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4-4002-A8AB-D368565DBC67}"/>
            </c:ext>
          </c:extLst>
        </c:ser>
        <c:ser>
          <c:idx val="1"/>
          <c:order val="1"/>
          <c:tx>
            <c:strRef>
              <c:f>Additif!$B$11</c:f>
              <c:strCache>
                <c:ptCount val="1"/>
                <c:pt idx="0">
                  <c:v>COMPOSITIONS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Additif!$D$2:$AH$2</c:f>
              <c:strCache>
                <c:ptCount val="31"/>
                <c:pt idx="0">
                  <c:v>Moyenne
Classe</c:v>
                </c:pt>
                <c:pt idx="1">
                  <c:v>Elève 1</c:v>
                </c:pt>
                <c:pt idx="2">
                  <c:v>Elève 2</c:v>
                </c:pt>
                <c:pt idx="3">
                  <c:v>Elève 3</c:v>
                </c:pt>
                <c:pt idx="4">
                  <c:v>Elève 4</c:v>
                </c:pt>
                <c:pt idx="5">
                  <c:v>Elève 5</c:v>
                </c:pt>
                <c:pt idx="6">
                  <c:v>Elève 6</c:v>
                </c:pt>
                <c:pt idx="7">
                  <c:v>Elève 7</c:v>
                </c:pt>
                <c:pt idx="8">
                  <c:v>Elève 8</c:v>
                </c:pt>
                <c:pt idx="9">
                  <c:v>Elève 9</c:v>
                </c:pt>
                <c:pt idx="10">
                  <c:v>Elève 10</c:v>
                </c:pt>
                <c:pt idx="11">
                  <c:v>Elève 11</c:v>
                </c:pt>
                <c:pt idx="12">
                  <c:v>Elève 12</c:v>
                </c:pt>
                <c:pt idx="13">
                  <c:v>Elève 13</c:v>
                </c:pt>
                <c:pt idx="14">
                  <c:v>Elève 14</c:v>
                </c:pt>
                <c:pt idx="15">
                  <c:v>Elève 15</c:v>
                </c:pt>
                <c:pt idx="16">
                  <c:v>Elève 16</c:v>
                </c:pt>
                <c:pt idx="17">
                  <c:v>Elève 17</c:v>
                </c:pt>
                <c:pt idx="18">
                  <c:v>Elève 18</c:v>
                </c:pt>
                <c:pt idx="19">
                  <c:v>Elève 19</c:v>
                </c:pt>
                <c:pt idx="20">
                  <c:v>Elève 20</c:v>
                </c:pt>
                <c:pt idx="21">
                  <c:v>Elève 21</c:v>
                </c:pt>
                <c:pt idx="22">
                  <c:v>Elève 22</c:v>
                </c:pt>
                <c:pt idx="23">
                  <c:v>Elève 23</c:v>
                </c:pt>
                <c:pt idx="24">
                  <c:v>Elève 24</c:v>
                </c:pt>
                <c:pt idx="25">
                  <c:v>Elève 25</c:v>
                </c:pt>
                <c:pt idx="26">
                  <c:v>Elève 26</c:v>
                </c:pt>
                <c:pt idx="27">
                  <c:v>Elève 27</c:v>
                </c:pt>
                <c:pt idx="28">
                  <c:v>Elève 28</c:v>
                </c:pt>
                <c:pt idx="29">
                  <c:v>Elève 29</c:v>
                </c:pt>
                <c:pt idx="30">
                  <c:v>Elève 30</c:v>
                </c:pt>
              </c:strCache>
            </c:strRef>
          </c:cat>
          <c:val>
            <c:numRef>
              <c:f>Additif!$D$11:$AH$11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4-4002-A8AB-D368565DBC67}"/>
            </c:ext>
          </c:extLst>
        </c:ser>
        <c:ser>
          <c:idx val="2"/>
          <c:order val="2"/>
          <c:tx>
            <c:strRef>
              <c:f>Additif!$B$15</c:f>
              <c:strCache>
                <c:ptCount val="1"/>
                <c:pt idx="0">
                  <c:v>COMPARAISONS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Additif!$D$2:$AH$2</c:f>
              <c:strCache>
                <c:ptCount val="31"/>
                <c:pt idx="0">
                  <c:v>Moyenne
Classe</c:v>
                </c:pt>
                <c:pt idx="1">
                  <c:v>Elève 1</c:v>
                </c:pt>
                <c:pt idx="2">
                  <c:v>Elève 2</c:v>
                </c:pt>
                <c:pt idx="3">
                  <c:v>Elève 3</c:v>
                </c:pt>
                <c:pt idx="4">
                  <c:v>Elève 4</c:v>
                </c:pt>
                <c:pt idx="5">
                  <c:v>Elève 5</c:v>
                </c:pt>
                <c:pt idx="6">
                  <c:v>Elève 6</c:v>
                </c:pt>
                <c:pt idx="7">
                  <c:v>Elève 7</c:v>
                </c:pt>
                <c:pt idx="8">
                  <c:v>Elève 8</c:v>
                </c:pt>
                <c:pt idx="9">
                  <c:v>Elève 9</c:v>
                </c:pt>
                <c:pt idx="10">
                  <c:v>Elève 10</c:v>
                </c:pt>
                <c:pt idx="11">
                  <c:v>Elève 11</c:v>
                </c:pt>
                <c:pt idx="12">
                  <c:v>Elève 12</c:v>
                </c:pt>
                <c:pt idx="13">
                  <c:v>Elève 13</c:v>
                </c:pt>
                <c:pt idx="14">
                  <c:v>Elève 14</c:v>
                </c:pt>
                <c:pt idx="15">
                  <c:v>Elève 15</c:v>
                </c:pt>
                <c:pt idx="16">
                  <c:v>Elève 16</c:v>
                </c:pt>
                <c:pt idx="17">
                  <c:v>Elève 17</c:v>
                </c:pt>
                <c:pt idx="18">
                  <c:v>Elève 18</c:v>
                </c:pt>
                <c:pt idx="19">
                  <c:v>Elève 19</c:v>
                </c:pt>
                <c:pt idx="20">
                  <c:v>Elève 20</c:v>
                </c:pt>
                <c:pt idx="21">
                  <c:v>Elève 21</c:v>
                </c:pt>
                <c:pt idx="22">
                  <c:v>Elève 22</c:v>
                </c:pt>
                <c:pt idx="23">
                  <c:v>Elève 23</c:v>
                </c:pt>
                <c:pt idx="24">
                  <c:v>Elève 24</c:v>
                </c:pt>
                <c:pt idx="25">
                  <c:v>Elève 25</c:v>
                </c:pt>
                <c:pt idx="26">
                  <c:v>Elève 26</c:v>
                </c:pt>
                <c:pt idx="27">
                  <c:v>Elève 27</c:v>
                </c:pt>
                <c:pt idx="28">
                  <c:v>Elève 28</c:v>
                </c:pt>
                <c:pt idx="29">
                  <c:v>Elève 29</c:v>
                </c:pt>
                <c:pt idx="30">
                  <c:v>Elève 30</c:v>
                </c:pt>
              </c:strCache>
            </c:strRef>
          </c:cat>
          <c:val>
            <c:numRef>
              <c:f>Additif!$D$15:$AH$15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4-4002-A8AB-D368565D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11674816"/>
        <c:axId val="-2011673728"/>
      </c:barChart>
      <c:catAx>
        <c:axId val="-201167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11673728"/>
        <c:crosses val="autoZero"/>
        <c:auto val="1"/>
        <c:lblAlgn val="ctr"/>
        <c:lblOffset val="100"/>
        <c:noMultiLvlLbl val="0"/>
      </c:catAx>
      <c:valAx>
        <c:axId val="-20116737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1167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Bilan champ multiplicatif</a:t>
            </a:r>
            <a:r>
              <a:rPr lang="fr-FR" baseline="0"/>
              <a:t>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Multiplicatif!$B$3</c:f>
              <c:strCache>
                <c:ptCount val="1"/>
                <c:pt idx="0">
                  <c:v>PROPORTIONNALITE SIMPLE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Multiplicatif!$D$2:$AH$2</c:f>
              <c:strCache>
                <c:ptCount val="31"/>
                <c:pt idx="0">
                  <c:v>Moyenne
Classe</c:v>
                </c:pt>
                <c:pt idx="1">
                  <c:v>Elève 1</c:v>
                </c:pt>
                <c:pt idx="2">
                  <c:v>Elève 2</c:v>
                </c:pt>
                <c:pt idx="3">
                  <c:v>Elève 3</c:v>
                </c:pt>
                <c:pt idx="4">
                  <c:v>Elève 4</c:v>
                </c:pt>
                <c:pt idx="5">
                  <c:v>Elève 5</c:v>
                </c:pt>
                <c:pt idx="6">
                  <c:v>Elève 6</c:v>
                </c:pt>
                <c:pt idx="7">
                  <c:v>Elève 7</c:v>
                </c:pt>
                <c:pt idx="8">
                  <c:v>Elève 8</c:v>
                </c:pt>
                <c:pt idx="9">
                  <c:v>Elève 9</c:v>
                </c:pt>
                <c:pt idx="10">
                  <c:v>Elève 10</c:v>
                </c:pt>
                <c:pt idx="11">
                  <c:v>Elève 11</c:v>
                </c:pt>
                <c:pt idx="12">
                  <c:v>Elève 12</c:v>
                </c:pt>
                <c:pt idx="13">
                  <c:v>Elève 13</c:v>
                </c:pt>
                <c:pt idx="14">
                  <c:v>Elève 14</c:v>
                </c:pt>
                <c:pt idx="15">
                  <c:v>Elève 15</c:v>
                </c:pt>
                <c:pt idx="16">
                  <c:v>Elève 16</c:v>
                </c:pt>
                <c:pt idx="17">
                  <c:v>Elève 17</c:v>
                </c:pt>
                <c:pt idx="18">
                  <c:v>Elève 18</c:v>
                </c:pt>
                <c:pt idx="19">
                  <c:v>Elève 19</c:v>
                </c:pt>
                <c:pt idx="20">
                  <c:v>Elève 20</c:v>
                </c:pt>
                <c:pt idx="21">
                  <c:v>Elève 21</c:v>
                </c:pt>
                <c:pt idx="22">
                  <c:v>Elève 22</c:v>
                </c:pt>
                <c:pt idx="23">
                  <c:v>Elève 23</c:v>
                </c:pt>
                <c:pt idx="24">
                  <c:v>Elève 24</c:v>
                </c:pt>
                <c:pt idx="25">
                  <c:v>Elève 25</c:v>
                </c:pt>
                <c:pt idx="26">
                  <c:v>Elève 26</c:v>
                </c:pt>
                <c:pt idx="27">
                  <c:v>Elève 27</c:v>
                </c:pt>
                <c:pt idx="28">
                  <c:v>Elève 28</c:v>
                </c:pt>
                <c:pt idx="29">
                  <c:v>Elève 29</c:v>
                </c:pt>
                <c:pt idx="30">
                  <c:v>Elève 30</c:v>
                </c:pt>
              </c:strCache>
            </c:strRef>
          </c:cat>
          <c:val>
            <c:numRef>
              <c:f>Multiplicatif!$D$3:$AH$3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E-456E-BDF3-C52434C6ACCA}"/>
            </c:ext>
          </c:extLst>
        </c:ser>
        <c:ser>
          <c:idx val="1"/>
          <c:order val="1"/>
          <c:tx>
            <c:strRef>
              <c:f>Multiplicatif!$B$8</c:f>
              <c:strCache>
                <c:ptCount val="1"/>
                <c:pt idx="0">
                  <c:v>CONFIGURATION RECTANGULAIRE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Multiplicatif!$D$2:$AH$2</c:f>
              <c:strCache>
                <c:ptCount val="31"/>
                <c:pt idx="0">
                  <c:v>Moyenne
Classe</c:v>
                </c:pt>
                <c:pt idx="1">
                  <c:v>Elève 1</c:v>
                </c:pt>
                <c:pt idx="2">
                  <c:v>Elève 2</c:v>
                </c:pt>
                <c:pt idx="3">
                  <c:v>Elève 3</c:v>
                </c:pt>
                <c:pt idx="4">
                  <c:v>Elève 4</c:v>
                </c:pt>
                <c:pt idx="5">
                  <c:v>Elève 5</c:v>
                </c:pt>
                <c:pt idx="6">
                  <c:v>Elève 6</c:v>
                </c:pt>
                <c:pt idx="7">
                  <c:v>Elève 7</c:v>
                </c:pt>
                <c:pt idx="8">
                  <c:v>Elève 8</c:v>
                </c:pt>
                <c:pt idx="9">
                  <c:v>Elève 9</c:v>
                </c:pt>
                <c:pt idx="10">
                  <c:v>Elève 10</c:v>
                </c:pt>
                <c:pt idx="11">
                  <c:v>Elève 11</c:v>
                </c:pt>
                <c:pt idx="12">
                  <c:v>Elève 12</c:v>
                </c:pt>
                <c:pt idx="13">
                  <c:v>Elève 13</c:v>
                </c:pt>
                <c:pt idx="14">
                  <c:v>Elève 14</c:v>
                </c:pt>
                <c:pt idx="15">
                  <c:v>Elève 15</c:v>
                </c:pt>
                <c:pt idx="16">
                  <c:v>Elève 16</c:v>
                </c:pt>
                <c:pt idx="17">
                  <c:v>Elève 17</c:v>
                </c:pt>
                <c:pt idx="18">
                  <c:v>Elève 18</c:v>
                </c:pt>
                <c:pt idx="19">
                  <c:v>Elève 19</c:v>
                </c:pt>
                <c:pt idx="20">
                  <c:v>Elève 20</c:v>
                </c:pt>
                <c:pt idx="21">
                  <c:v>Elève 21</c:v>
                </c:pt>
                <c:pt idx="22">
                  <c:v>Elève 22</c:v>
                </c:pt>
                <c:pt idx="23">
                  <c:v>Elève 23</c:v>
                </c:pt>
                <c:pt idx="24">
                  <c:v>Elève 24</c:v>
                </c:pt>
                <c:pt idx="25">
                  <c:v>Elève 25</c:v>
                </c:pt>
                <c:pt idx="26">
                  <c:v>Elève 26</c:v>
                </c:pt>
                <c:pt idx="27">
                  <c:v>Elève 27</c:v>
                </c:pt>
                <c:pt idx="28">
                  <c:v>Elève 28</c:v>
                </c:pt>
                <c:pt idx="29">
                  <c:v>Elève 29</c:v>
                </c:pt>
                <c:pt idx="30">
                  <c:v>Elève 30</c:v>
                </c:pt>
              </c:strCache>
            </c:strRef>
          </c:cat>
          <c:val>
            <c:numRef>
              <c:f>Multiplicatif!$D$8:$AH$8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E-456E-BDF3-C52434C6ACCA}"/>
            </c:ext>
          </c:extLst>
        </c:ser>
        <c:ser>
          <c:idx val="2"/>
          <c:order val="2"/>
          <c:tx>
            <c:strRef>
              <c:f>Multiplicatif!$B$12</c:f>
              <c:strCache>
                <c:ptCount val="1"/>
                <c:pt idx="0">
                  <c:v>COMPARAISONS MULTIPLICATIVES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Multiplicatif!$D$2:$AH$2</c:f>
              <c:strCache>
                <c:ptCount val="31"/>
                <c:pt idx="0">
                  <c:v>Moyenne
Classe</c:v>
                </c:pt>
                <c:pt idx="1">
                  <c:v>Elève 1</c:v>
                </c:pt>
                <c:pt idx="2">
                  <c:v>Elève 2</c:v>
                </c:pt>
                <c:pt idx="3">
                  <c:v>Elève 3</c:v>
                </c:pt>
                <c:pt idx="4">
                  <c:v>Elève 4</c:v>
                </c:pt>
                <c:pt idx="5">
                  <c:v>Elève 5</c:v>
                </c:pt>
                <c:pt idx="6">
                  <c:v>Elève 6</c:v>
                </c:pt>
                <c:pt idx="7">
                  <c:v>Elève 7</c:v>
                </c:pt>
                <c:pt idx="8">
                  <c:v>Elève 8</c:v>
                </c:pt>
                <c:pt idx="9">
                  <c:v>Elève 9</c:v>
                </c:pt>
                <c:pt idx="10">
                  <c:v>Elève 10</c:v>
                </c:pt>
                <c:pt idx="11">
                  <c:v>Elève 11</c:v>
                </c:pt>
                <c:pt idx="12">
                  <c:v>Elève 12</c:v>
                </c:pt>
                <c:pt idx="13">
                  <c:v>Elève 13</c:v>
                </c:pt>
                <c:pt idx="14">
                  <c:v>Elève 14</c:v>
                </c:pt>
                <c:pt idx="15">
                  <c:v>Elève 15</c:v>
                </c:pt>
                <c:pt idx="16">
                  <c:v>Elève 16</c:v>
                </c:pt>
                <c:pt idx="17">
                  <c:v>Elève 17</c:v>
                </c:pt>
                <c:pt idx="18">
                  <c:v>Elève 18</c:v>
                </c:pt>
                <c:pt idx="19">
                  <c:v>Elève 19</c:v>
                </c:pt>
                <c:pt idx="20">
                  <c:v>Elève 20</c:v>
                </c:pt>
                <c:pt idx="21">
                  <c:v>Elève 21</c:v>
                </c:pt>
                <c:pt idx="22">
                  <c:v>Elève 22</c:v>
                </c:pt>
                <c:pt idx="23">
                  <c:v>Elève 23</c:v>
                </c:pt>
                <c:pt idx="24">
                  <c:v>Elève 24</c:v>
                </c:pt>
                <c:pt idx="25">
                  <c:v>Elève 25</c:v>
                </c:pt>
                <c:pt idx="26">
                  <c:v>Elève 26</c:v>
                </c:pt>
                <c:pt idx="27">
                  <c:v>Elève 27</c:v>
                </c:pt>
                <c:pt idx="28">
                  <c:v>Elève 28</c:v>
                </c:pt>
                <c:pt idx="29">
                  <c:v>Elève 29</c:v>
                </c:pt>
                <c:pt idx="30">
                  <c:v>Elève 30</c:v>
                </c:pt>
              </c:strCache>
            </c:strRef>
          </c:cat>
          <c:val>
            <c:numRef>
              <c:f>Multiplicatif!$D$12:$AH$12</c:f>
              <c:numCache>
                <c:formatCode>0%</c:formatCode>
                <c:ptCount val="31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E-456E-BDF3-C52434C6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11676448"/>
        <c:axId val="-2011666112"/>
      </c:barChart>
      <c:catAx>
        <c:axId val="-201167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11666112"/>
        <c:crosses val="autoZero"/>
        <c:auto val="1"/>
        <c:lblAlgn val="ctr"/>
        <c:lblOffset val="100"/>
        <c:noMultiLvlLbl val="0"/>
      </c:catAx>
      <c:valAx>
        <c:axId val="-20116661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1167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Détails champ additif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51077013260666371"/>
          <c:y val="0.15772925764192139"/>
          <c:w val="0.46685224206129161"/>
          <c:h val="0.77473575628373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Additif!$D$2</c:f>
              <c:strCache>
                <c:ptCount val="1"/>
                <c:pt idx="0">
                  <c:v>Moyenne
Classe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Additif!$B$3:$B$21</c:f>
              <c:strCache>
                <c:ptCount val="19"/>
                <c:pt idx="0">
                  <c:v>TRANSFORMATIONS</c:v>
                </c:pt>
                <c:pt idx="1">
                  <c:v> transformation positive (ajout) – Elément recherché : état final</c:v>
                </c:pt>
                <c:pt idx="2">
                  <c:v> transformation négative (retrait) – Elément recherché : état final</c:v>
                </c:pt>
                <c:pt idx="3">
                  <c:v> transformation positive (ajout) – Elément recherché : transformation.</c:v>
                </c:pt>
                <c:pt idx="4">
                  <c:v> transformation négative (retrait) – Elément recherché : transformation</c:v>
                </c:pt>
                <c:pt idx="5">
                  <c:v> transformation positive (ajout) – Elément recherché : état initial</c:v>
                </c:pt>
                <c:pt idx="6">
                  <c:v> transformation négative (retrait) – Elément recherché : état initial.</c:v>
                </c:pt>
                <c:pt idx="8">
                  <c:v>COMPOSITIONS</c:v>
                </c:pt>
                <c:pt idx="9">
                  <c:v> composition de deux états – Elément recherché : le composé = le tout</c:v>
                </c:pt>
                <c:pt idx="10">
                  <c:v> composition de deux états – Elément recherché : un état = une partie </c:v>
                </c:pt>
                <c:pt idx="12">
                  <c:v>COMPARAISONS</c:v>
                </c:pt>
                <c:pt idx="13">
                  <c:v> comparaison d’états (comparaison positive) – Elément recherché : un des états (recherche de l’état à comparer/2ème état)</c:v>
                </c:pt>
                <c:pt idx="14">
                  <c:v> comparaison d’états (comparaison positive) – Elément recherché : un des états (recherche de l’état comparé)</c:v>
                </c:pt>
                <c:pt idx="15">
                  <c:v> comparaison d’états (comparaison négative) – Elément recherché : un des états (recherche de l’état à comparer/2ème état)</c:v>
                </c:pt>
                <c:pt idx="16">
                  <c:v> comparaison d’états (comparaison négative) – Elément recherché : un des états (recherche de l’état comparé)</c:v>
                </c:pt>
                <c:pt idx="17">
                  <c:v> comparaison d’états – Elément recherché : comparaison positive</c:v>
                </c:pt>
                <c:pt idx="18">
                  <c:v> comparaison d’états – Elément recherché : comparaison négative</c:v>
                </c:pt>
              </c:strCache>
            </c:strRef>
          </c:cat>
          <c:val>
            <c:numRef>
              <c:f>Additif!$D$3:$D$21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6-437D-852E-D9AFC62D7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011672096"/>
        <c:axId val="-2137955472"/>
      </c:barChart>
      <c:catAx>
        <c:axId val="-2011672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37955472"/>
        <c:crosses val="autoZero"/>
        <c:auto val="1"/>
        <c:lblAlgn val="ctr"/>
        <c:lblOffset val="100"/>
        <c:noMultiLvlLbl val="0"/>
      </c:catAx>
      <c:valAx>
        <c:axId val="-2137955472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1167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Détails champ multiplicatif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51785314237295144"/>
          <c:y val="0.1936638452681462"/>
          <c:w val="0.46471903610473886"/>
          <c:h val="0.77424278484990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Multiplicatif!$D$2</c:f>
              <c:strCache>
                <c:ptCount val="1"/>
                <c:pt idx="0">
                  <c:v>Moyenne
Classe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Multiplicatif!$B$3:$B$18</c:f>
              <c:strCache>
                <c:ptCount val="16"/>
                <c:pt idx="0">
                  <c:v>PROPORTIONNALITE SIMPLE</c:v>
                </c:pt>
                <c:pt idx="1">
                  <c:v>Proportion simple avec présence de l’unité -  Problèmes de multiplication : 
On connaît la valeur de 1, et on cherche pour plusieurs.
(multiplication par un nombre à un chiffre au CE1)</c:v>
                </c:pt>
                <c:pt idx="2">
                  <c:v> Proportion simple avec présence de l’unité - Problèmes de division-partition : On recherche la valeur d’une part (diviseur à 1 chiffre au CE2)</c:v>
                </c:pt>
                <c:pt idx="3">
                  <c:v>Proportion simple avec présence de l’unité - Problèmes de division-quotition : On recherche le nombre de parts (diviseur à 1 chiffre au CE2)</c:v>
                </c:pt>
                <c:pt idx="5">
                  <c:v>CONFIGURATION RECTANGULAIRE</c:v>
                </c:pt>
                <c:pt idx="6">
                  <c:v>Configuration rectangulaire : Problèmes de multiplication</c:v>
                </c:pt>
                <c:pt idx="7">
                  <c:v>Configuration rectangulaire : Problèmes de division (diviseur à 1 chiffre au CE2)</c:v>
                </c:pt>
                <c:pt idx="9">
                  <c:v>COMPARAISONS MULTIPLICATIVES</c:v>
                </c:pt>
                <c:pt idx="10">
                  <c:v>Comparaison multiplicative du type « fois plus »: On recherche le résultat de la comparaison multiplicative / On recherche le référé (mots inducteurs)</c:v>
                </c:pt>
                <c:pt idx="11">
                  <c:v>Comparaison multiplicative du type « fois moins »: On recherche le résultat de la comparaison multiplicative / On recherche le référé (mots inducteurs)</c:v>
                </c:pt>
                <c:pt idx="12">
                  <c:v>Comparaison multiplicative du type « fois plus »: On recherche le résultat de la comparaison multiplicative / On recherche le référent (mots inducteurs)</c:v>
                </c:pt>
                <c:pt idx="13">
                  <c:v>Comparaison multiplicative du type « fois moins »: On recherche le résultat de la comparaison multiplicative / On recherche le référent (mots inducteurs)</c:v>
                </c:pt>
                <c:pt idx="14">
                  <c:v>Comparaison multiplicative du type « fois plus » : On recherche le rapport de la comparaison multiplicative (mots inducteurs)</c:v>
                </c:pt>
                <c:pt idx="15">
                  <c:v>Comparaison multiplicative du type « fois moins »: On recherche le rapport de la comparaison multiplicative (mots inducteurs)</c:v>
                </c:pt>
              </c:strCache>
            </c:strRef>
          </c:cat>
          <c:val>
            <c:numRef>
              <c:f>Multiplicatif!$D$3:$D$18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0.01</c:v>
                </c:pt>
                <c:pt idx="10">
                  <c:v>0.04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6-4414-81E8-D1DF24DCD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137951120"/>
        <c:axId val="-2137945136"/>
      </c:barChart>
      <c:catAx>
        <c:axId val="-2137951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37945136"/>
        <c:crosses val="autoZero"/>
        <c:auto val="1"/>
        <c:lblAlgn val="ctr"/>
        <c:lblOffset val="100"/>
        <c:noMultiLvlLbl val="0"/>
      </c:catAx>
      <c:valAx>
        <c:axId val="-2137945136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3795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171450</xdr:colOff>
      <xdr:row>22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12</xdr:col>
      <xdr:colOff>552450</xdr:colOff>
      <xdr:row>22</xdr:row>
      <xdr:rowOff>171451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323850</xdr:colOff>
      <xdr:row>22</xdr:row>
      <xdr:rowOff>171450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533400</xdr:colOff>
      <xdr:row>22</xdr:row>
      <xdr:rowOff>161924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4C8A-199F-42C3-99A7-06806C7A0C27}">
  <dimension ref="A1:F38"/>
  <sheetViews>
    <sheetView workbookViewId="0">
      <selection activeCell="F4" sqref="F4"/>
    </sheetView>
  </sheetViews>
  <sheetFormatPr baseColWidth="10" defaultRowHeight="14.5" x14ac:dyDescent="0.35"/>
  <cols>
    <col min="2" max="2" width="22.36328125" customWidth="1"/>
    <col min="3" max="3" width="21.81640625" customWidth="1"/>
  </cols>
  <sheetData>
    <row r="1" spans="1:6" ht="32" thickTop="1" thickBot="1" x14ac:dyDescent="0.75">
      <c r="A1" s="33" t="s">
        <v>72</v>
      </c>
      <c r="B1" s="34"/>
      <c r="C1" s="30"/>
    </row>
    <row r="2" spans="1:6" ht="15" thickTop="1" x14ac:dyDescent="0.35"/>
    <row r="3" spans="1:6" ht="15" thickBot="1" x14ac:dyDescent="0.4">
      <c r="D3" s="9"/>
    </row>
    <row r="4" spans="1:6" ht="24.5" thickTop="1" thickBot="1" x14ac:dyDescent="0.6">
      <c r="A4" s="29" t="s">
        <v>73</v>
      </c>
      <c r="B4" s="29"/>
      <c r="C4" s="8"/>
      <c r="D4" s="31">
        <v>25</v>
      </c>
    </row>
    <row r="5" spans="1:6" ht="15" thickTop="1" x14ac:dyDescent="0.35"/>
    <row r="6" spans="1:6" x14ac:dyDescent="0.35">
      <c r="B6" s="26" t="s">
        <v>74</v>
      </c>
      <c r="C6" s="26" t="s">
        <v>75</v>
      </c>
      <c r="D6" s="44" t="s">
        <v>77</v>
      </c>
      <c r="E6" s="39" t="s">
        <v>78</v>
      </c>
      <c r="F6" s="39" t="s">
        <v>79</v>
      </c>
    </row>
    <row r="7" spans="1:6" x14ac:dyDescent="0.35">
      <c r="A7" s="32" t="s">
        <v>7</v>
      </c>
      <c r="B7" s="27"/>
      <c r="C7" s="27"/>
      <c r="D7" s="45">
        <f>ROUND(SUM(Saisie!B$2:'Saisie'!B$26)/25,2)</f>
        <v>0</v>
      </c>
      <c r="E7" s="45">
        <f>ROUND(SUM(Additif!E4:E9,Additif!E12:E13,Additif!E16:E21)/14,2)</f>
        <v>0</v>
      </c>
      <c r="F7" s="45">
        <f>ROUND(SUM(Multiplicatif!E4:E6,Multiplicatif!E9:E10,Multiplicatif!E13:E18)/11,2)</f>
        <v>0</v>
      </c>
    </row>
    <row r="8" spans="1:6" x14ac:dyDescent="0.35">
      <c r="A8" s="32" t="s">
        <v>8</v>
      </c>
      <c r="B8" s="27"/>
      <c r="C8" s="27"/>
      <c r="D8" s="45">
        <f>ROUND(SUM(Saisie!C$2:'Saisie'!C$26)/25,2)</f>
        <v>0</v>
      </c>
      <c r="E8" s="47">
        <f>ROUND(SUM(Additif!F4:F9,Additif!F12:F13,Additif!F16:F21)/14,2)</f>
        <v>0</v>
      </c>
      <c r="F8" s="47">
        <f>ROUND(SUM(Multiplicatif!F4:F6,Multiplicatif!F9:F10,Multiplicatif!F13:F18)/11,2)</f>
        <v>0</v>
      </c>
    </row>
    <row r="9" spans="1:6" x14ac:dyDescent="0.35">
      <c r="A9" s="32" t="s">
        <v>9</v>
      </c>
      <c r="B9" s="27"/>
      <c r="C9" s="27"/>
      <c r="D9" s="45">
        <f>ROUND(SUM(Saisie!D$2:'Saisie'!D$26)/25,2)</f>
        <v>0</v>
      </c>
      <c r="E9" s="47">
        <f>ROUND(SUM(Additif!G4:G9,Additif!G12:G13,Additif!G16:G21)/14,2)</f>
        <v>0</v>
      </c>
      <c r="F9" s="47">
        <f>ROUND(SUM(Multiplicatif!G4:G6,Multiplicatif!G9:G10,Multiplicatif!G13:G18)/11,2)</f>
        <v>0</v>
      </c>
    </row>
    <row r="10" spans="1:6" x14ac:dyDescent="0.35">
      <c r="A10" s="32" t="s">
        <v>10</v>
      </c>
      <c r="B10" s="27"/>
      <c r="C10" s="27"/>
      <c r="D10" s="45">
        <f>ROUND(SUM(Saisie!E$2:'Saisie'!E$26)/25,2)</f>
        <v>0.04</v>
      </c>
      <c r="E10" s="47">
        <f>ROUND(SUM(Additif!H4:H9,Additif!H12:H13,Additif!H16:H21)/14,2)</f>
        <v>0</v>
      </c>
      <c r="F10" s="47">
        <f>ROUND(SUM(Multiplicatif!H4:H6,Multiplicatif!H9:H10,Multiplicatif!H13:H18)/11,2)</f>
        <v>0.09</v>
      </c>
    </row>
    <row r="11" spans="1:6" x14ac:dyDescent="0.35">
      <c r="A11" s="32" t="s">
        <v>11</v>
      </c>
      <c r="B11" s="27"/>
      <c r="C11" s="27"/>
      <c r="D11" s="45">
        <f>ROUND(SUM(Saisie!F$2:'Saisie'!F$26)/25,2)</f>
        <v>0</v>
      </c>
      <c r="E11" s="47">
        <f>ROUND(SUM(Additif!I4:I9,Additif!I12:I13,Additif!I16:I21)/14,2)</f>
        <v>0</v>
      </c>
      <c r="F11" s="47">
        <f>ROUND(SUM(Multiplicatif!I4:I6,Multiplicatif!I9:I10,Multiplicatif!I13:I18)/11,2)</f>
        <v>0</v>
      </c>
    </row>
    <row r="12" spans="1:6" x14ac:dyDescent="0.35">
      <c r="A12" s="32" t="s">
        <v>12</v>
      </c>
      <c r="B12" s="27"/>
      <c r="C12" s="27"/>
      <c r="D12" s="45">
        <f>ROUND(SUM(Saisie!G$2:'Saisie'!G$26)/25,2)</f>
        <v>0</v>
      </c>
      <c r="E12" s="47">
        <f>ROUND(SUM(Additif!J4:J9,Additif!J12:J13,Additif!J16:J21)/14,2)</f>
        <v>0</v>
      </c>
      <c r="F12" s="47">
        <f>ROUND(SUM(Multiplicatif!J4:J6,Multiplicatif!J9:J10,Multiplicatif!J13:J18)/11,2)</f>
        <v>0</v>
      </c>
    </row>
    <row r="13" spans="1:6" x14ac:dyDescent="0.35">
      <c r="A13" s="32" t="s">
        <v>13</v>
      </c>
      <c r="B13" s="27"/>
      <c r="C13" s="27"/>
      <c r="D13" s="45">
        <f>ROUND(SUM(Saisie!H$2:'Saisie'!H$26)/25,2)</f>
        <v>0</v>
      </c>
      <c r="E13" s="47">
        <f>ROUND(SUM(Additif!K4:K9,Additif!K12:K13,Additif!K16:K21)/14,2)</f>
        <v>0</v>
      </c>
      <c r="F13" s="47">
        <f>ROUND(SUM(Multiplicatif!K4:K6,Multiplicatif!K9:K10,Multiplicatif!K13:K18)/11,2)</f>
        <v>0</v>
      </c>
    </row>
    <row r="14" spans="1:6" x14ac:dyDescent="0.35">
      <c r="A14" s="32" t="s">
        <v>14</v>
      </c>
      <c r="B14" s="27"/>
      <c r="C14" s="27"/>
      <c r="D14" s="45">
        <f>ROUND(SUM(Saisie!I$2:'Saisie'!I$26)/25,2)</f>
        <v>0</v>
      </c>
      <c r="E14" s="47">
        <f>ROUND(SUM(Additif!L4:L9,Additif!L12:L13,Additif!L16:L21)/14,2)</f>
        <v>0</v>
      </c>
      <c r="F14" s="47">
        <f>ROUND(SUM(Multiplicatif!L4:L6,Multiplicatif!L9:L10,Multiplicatif!L13:L18)/11,2)</f>
        <v>0</v>
      </c>
    </row>
    <row r="15" spans="1:6" x14ac:dyDescent="0.35">
      <c r="A15" s="32" t="s">
        <v>15</v>
      </c>
      <c r="B15" s="27"/>
      <c r="C15" s="27"/>
      <c r="D15" s="45">
        <f>ROUND(SUM(Saisie!J$2:'Saisie'!J$26)/25,2)</f>
        <v>0</v>
      </c>
      <c r="E15" s="47">
        <f>ROUND(SUM(Additif!M4:M9,Additif!M12:M13,Additif!M16:M21)/14,2)</f>
        <v>0</v>
      </c>
      <c r="F15" s="47">
        <f>ROUND(SUM(Multiplicatif!M4:M6,Multiplicatif!M9:M10,Multiplicatif!M13:M18)/11,2)</f>
        <v>0</v>
      </c>
    </row>
    <row r="16" spans="1:6" x14ac:dyDescent="0.35">
      <c r="A16" s="32" t="s">
        <v>16</v>
      </c>
      <c r="B16" s="27"/>
      <c r="C16" s="27"/>
      <c r="D16" s="45">
        <f>ROUND(SUM(Saisie!K$2:'Saisie'!K$26)/25,2)</f>
        <v>0</v>
      </c>
      <c r="E16" s="47">
        <f>ROUND(SUM(Additif!N4:N9,Additif!N12:N13,Additif!N16:N21)/14,2)</f>
        <v>0</v>
      </c>
      <c r="F16" s="47">
        <f>ROUND(SUM(Multiplicatif!N4:N6,Multiplicatif!N9:N10,Multiplicatif!N13:N18)/11,2)</f>
        <v>0</v>
      </c>
    </row>
    <row r="17" spans="1:6" x14ac:dyDescent="0.35">
      <c r="A17" s="32" t="s">
        <v>17</v>
      </c>
      <c r="B17" s="27"/>
      <c r="C17" s="27"/>
      <c r="D17" s="45">
        <f>ROUND(SUM(Saisie!L$2:'Saisie'!L$26)/25,2)</f>
        <v>0</v>
      </c>
      <c r="E17" s="47">
        <f>ROUND(SUM(Additif!O4:O9,Additif!O12:O13,Additif!O16:O21)/14,2)</f>
        <v>0</v>
      </c>
      <c r="F17" s="47">
        <f>ROUND(SUM(Multiplicatif!O4:O6,Multiplicatif!O9:O10,Multiplicatif!O13:O18)/11,2)</f>
        <v>0</v>
      </c>
    </row>
    <row r="18" spans="1:6" x14ac:dyDescent="0.35">
      <c r="A18" s="32" t="s">
        <v>19</v>
      </c>
      <c r="B18" s="27"/>
      <c r="C18" s="27"/>
      <c r="D18" s="45">
        <f>ROUND(SUM(Saisie!M$2:'Saisie'!M$26)/25,2)</f>
        <v>0</v>
      </c>
      <c r="E18" s="47">
        <f>ROUND(SUM(Additif!P4:P9,Additif!P12:P13,Additif!P16:P21)/14,2)</f>
        <v>0</v>
      </c>
      <c r="F18" s="47">
        <f>ROUND(SUM(Multiplicatif!P4:P6,Multiplicatif!P9:P10,Multiplicatif!P13:P18)/11,2)</f>
        <v>0</v>
      </c>
    </row>
    <row r="19" spans="1:6" x14ac:dyDescent="0.35">
      <c r="A19" s="32" t="s">
        <v>20</v>
      </c>
      <c r="B19" s="27"/>
      <c r="C19" s="27"/>
      <c r="D19" s="45">
        <f>ROUND(SUM(Saisie!N$2:'Saisie'!N$26)/25,2)</f>
        <v>0</v>
      </c>
      <c r="E19" s="47">
        <f>ROUND(SUM(Additif!Q4:Q9,Additif!Q12:Q13,Additif!Q16:Q21)/14,2)</f>
        <v>0</v>
      </c>
      <c r="F19" s="47">
        <f>ROUND(SUM(Multiplicatif!Q4:Q6,Multiplicatif!Q9:Q10,Multiplicatif!Q13:Q18)/11,2)</f>
        <v>0</v>
      </c>
    </row>
    <row r="20" spans="1:6" x14ac:dyDescent="0.35">
      <c r="A20" s="32" t="s">
        <v>21</v>
      </c>
      <c r="B20" s="27"/>
      <c r="C20" s="27"/>
      <c r="D20" s="45">
        <f>ROUND(SUM(Saisie!O$2:'Saisie'!O$26)/25,2)</f>
        <v>0</v>
      </c>
      <c r="E20" s="47">
        <f>ROUND(SUM(Additif!R4:R9,Additif!R12:R13,Additif!R16:R21)/14,2)</f>
        <v>0</v>
      </c>
      <c r="F20" s="47">
        <f>ROUND(SUM(Multiplicatif!R4:R6,Multiplicatif!R9:R10,Multiplicatif!R13:R18)/11,2)</f>
        <v>0</v>
      </c>
    </row>
    <row r="21" spans="1:6" x14ac:dyDescent="0.35">
      <c r="A21" s="32" t="s">
        <v>22</v>
      </c>
      <c r="B21" s="27"/>
      <c r="C21" s="27"/>
      <c r="D21" s="45">
        <f>ROUND(SUM(Saisie!P$2:'Saisie'!P$26)/25,2)</f>
        <v>0</v>
      </c>
      <c r="E21" s="47">
        <f>ROUND(SUM(Additif!S4:S9,Additif!S12:S13,Additif!S16:S21)/14,2)</f>
        <v>0</v>
      </c>
      <c r="F21" s="47">
        <f>ROUND(SUM(Multiplicatif!S4:S6,Multiplicatif!S9:S10,Multiplicatif!S13:S18)/11,2)</f>
        <v>0</v>
      </c>
    </row>
    <row r="22" spans="1:6" x14ac:dyDescent="0.35">
      <c r="A22" s="32" t="s">
        <v>23</v>
      </c>
      <c r="B22" s="27"/>
      <c r="C22" s="27"/>
      <c r="D22" s="45">
        <f>ROUND(SUM(Saisie!Q$2:'Saisie'!Q$26)/25,2)</f>
        <v>0</v>
      </c>
      <c r="E22" s="47">
        <f>ROUND(SUM(Additif!T4:T9,Additif!T12:T13,Additif!T16:T21)/14,2)</f>
        <v>0</v>
      </c>
      <c r="F22" s="47">
        <f>ROUND(SUM(Multiplicatif!T4:T6,Multiplicatif!T9:T10,Multiplicatif!T13:T18)/11,2)</f>
        <v>0</v>
      </c>
    </row>
    <row r="23" spans="1:6" x14ac:dyDescent="0.35">
      <c r="A23" s="32" t="s">
        <v>24</v>
      </c>
      <c r="B23" s="27"/>
      <c r="C23" s="27"/>
      <c r="D23" s="45">
        <f>ROUND(SUM(Saisie!R$2:'Saisie'!R$26)/25,2)</f>
        <v>0</v>
      </c>
      <c r="E23" s="47">
        <f>ROUND(SUM(Additif!U4:U9,Additif!U12:U13,Additif!U16:U21)/14,2)</f>
        <v>0</v>
      </c>
      <c r="F23" s="47">
        <f>ROUND(SUM(Multiplicatif!U4:U6,Multiplicatif!U9:U10,Multiplicatif!U13:U18)/11,2)</f>
        <v>0</v>
      </c>
    </row>
    <row r="24" spans="1:6" x14ac:dyDescent="0.35">
      <c r="A24" s="32" t="s">
        <v>25</v>
      </c>
      <c r="B24" s="27"/>
      <c r="C24" s="27"/>
      <c r="D24" s="45">
        <f>ROUND(SUM(Saisie!S$2:'Saisie'!S$26)/25,2)</f>
        <v>0</v>
      </c>
      <c r="E24" s="47">
        <f>ROUND(SUM(Additif!V4:V9,Additif!V12:V13,Additif!V16:V21)/14,2)</f>
        <v>0</v>
      </c>
      <c r="F24" s="47">
        <f>ROUND(SUM(Multiplicatif!V4:V6,Multiplicatif!V9:V10,Multiplicatif!V13:V18)/11,2)</f>
        <v>0</v>
      </c>
    </row>
    <row r="25" spans="1:6" x14ac:dyDescent="0.35">
      <c r="A25" s="32" t="s">
        <v>26</v>
      </c>
      <c r="B25" s="27"/>
      <c r="C25" s="27"/>
      <c r="D25" s="45">
        <f>ROUND(SUM(Saisie!T$2:'Saisie'!T$26)/25,2)</f>
        <v>0</v>
      </c>
      <c r="E25" s="47">
        <f>ROUND(SUM(Additif!W4:W9,Additif!W12:W13,Additif!W16:W21)/14,2)</f>
        <v>0</v>
      </c>
      <c r="F25" s="47">
        <f>ROUND(SUM(Multiplicatif!W4:W6,Multiplicatif!W9:W10,Multiplicatif!W13:W18)/11,2)</f>
        <v>0</v>
      </c>
    </row>
    <row r="26" spans="1:6" x14ac:dyDescent="0.35">
      <c r="A26" s="32" t="s">
        <v>27</v>
      </c>
      <c r="B26" s="27"/>
      <c r="C26" s="27"/>
      <c r="D26" s="45">
        <f>ROUND(SUM(Saisie!U$2:'Saisie'!U$26)/25,2)</f>
        <v>0</v>
      </c>
      <c r="E26" s="47">
        <f>ROUND(SUM(Additif!X4:X9,Additif!X12:X13,Additif!X16:X21)/14,2)</f>
        <v>0</v>
      </c>
      <c r="F26" s="47">
        <f>ROUND(SUM(Multiplicatif!X4:X6,Multiplicatif!X9:X10,Multiplicatif!Y13:Y18)/11,2)</f>
        <v>0</v>
      </c>
    </row>
    <row r="27" spans="1:6" x14ac:dyDescent="0.35">
      <c r="A27" s="32" t="s">
        <v>28</v>
      </c>
      <c r="B27" s="27"/>
      <c r="C27" s="27"/>
      <c r="D27" s="45">
        <f>ROUND(SUM(Saisie!V$2:'Saisie'!V$26)/25,2)</f>
        <v>0</v>
      </c>
      <c r="E27" s="47">
        <f>ROUND(SUM(Additif!Y4:Y9,Additif!Y12:Y13,Additif!Y16:Y21)/14,2)</f>
        <v>0</v>
      </c>
      <c r="F27" s="47">
        <f>ROUND(SUM(Multiplicatif!Y4:Y6,Multiplicatif!Y9:Y10,Multiplicatif!Y13:Y18)/11,2)</f>
        <v>0</v>
      </c>
    </row>
    <row r="28" spans="1:6" x14ac:dyDescent="0.35">
      <c r="A28" s="32" t="s">
        <v>29</v>
      </c>
      <c r="B28" s="27"/>
      <c r="C28" s="27"/>
      <c r="D28" s="45">
        <f>ROUND(SUM(Saisie!W$2:'Saisie'!W$26)/25,2)</f>
        <v>0</v>
      </c>
      <c r="E28" s="47">
        <f>ROUND(SUM(Additif!Z4:Z9,Additif!Z12:Z13,Additif!Z16:Z21)/14,2)</f>
        <v>0</v>
      </c>
      <c r="F28" s="47">
        <f>ROUND(SUM(Multiplicatif!Z4:Z6,Multiplicatif!Z9:Z10,Multiplicatif!Z13:Z18)/11,2)</f>
        <v>0</v>
      </c>
    </row>
    <row r="29" spans="1:6" x14ac:dyDescent="0.35">
      <c r="A29" s="32" t="s">
        <v>30</v>
      </c>
      <c r="B29" s="27"/>
      <c r="C29" s="27"/>
      <c r="D29" s="45">
        <f>ROUND(SUM(Saisie!X$2:'Saisie'!X$26)/25,2)</f>
        <v>0</v>
      </c>
      <c r="E29" s="47">
        <f>ROUND(SUM(Additif!AA4:AA9,Additif!AA12:AA13,Additif!AA16:AA21)/14,2)</f>
        <v>0</v>
      </c>
      <c r="F29" s="47">
        <f>ROUND(SUM(Multiplicatif!AA4:AA6,Multiplicatif!AA9:AA10,Multiplicatif!AA13:AA18)/11,2)</f>
        <v>0</v>
      </c>
    </row>
    <row r="30" spans="1:6" x14ac:dyDescent="0.35">
      <c r="A30" s="32" t="s">
        <v>31</v>
      </c>
      <c r="B30" s="27"/>
      <c r="C30" s="27"/>
      <c r="D30" s="45">
        <f>ROUND(SUM(Saisie!Y$2:'Saisie'!Y$26)/25,2)</f>
        <v>0</v>
      </c>
      <c r="E30" s="47">
        <f>ROUND(SUM(Additif!AB4:AB9,Additif!AB12:AB13,Additif!AB16:AB21)/14,2)</f>
        <v>0</v>
      </c>
      <c r="F30" s="47">
        <f>ROUND(SUM(Multiplicatif!AB4:AB6,Multiplicatif!AB9:AB10,Multiplicatif!AB8:AB13)/11,2)</f>
        <v>0</v>
      </c>
    </row>
    <row r="31" spans="1:6" x14ac:dyDescent="0.35">
      <c r="A31" s="32" t="s">
        <v>32</v>
      </c>
      <c r="B31" s="27"/>
      <c r="C31" s="27"/>
      <c r="D31" s="45">
        <f>ROUND(SUM(Saisie!Z$2:'Saisie'!Z$26)/25,2)</f>
        <v>0</v>
      </c>
      <c r="E31" s="47">
        <f>ROUND(SUM(Additif!AC4:AC9,Additif!AC12:AC13,Additif!AC16:AC21)/14,2)</f>
        <v>0</v>
      </c>
      <c r="F31" s="47">
        <f>ROUND(SUM(Multiplicatif!AC4:AC6,Multiplicatif!AC9:AC10,Multiplicatif!AC13:AC18)/11,2)</f>
        <v>0</v>
      </c>
    </row>
    <row r="32" spans="1:6" x14ac:dyDescent="0.35">
      <c r="A32" s="32" t="s">
        <v>33</v>
      </c>
      <c r="B32" s="27"/>
      <c r="C32" s="27"/>
      <c r="D32" s="45">
        <f>ROUND(SUM(Saisie!AA$2:'Saisie'!AA$26)/25,2)</f>
        <v>0</v>
      </c>
      <c r="E32" s="47">
        <f>ROUND(SUM(Additif!AD4:AD9,Additif!AD12:AD13,Additif!AD16:AD21)/14,2)</f>
        <v>0</v>
      </c>
      <c r="F32" s="47">
        <f>ROUND(SUM(Multiplicatif!AD4:AD6,Multiplicatif!AD9:AD10,Multiplicatif!AD13:AD18)/11,2)</f>
        <v>0</v>
      </c>
    </row>
    <row r="33" spans="1:6" x14ac:dyDescent="0.35">
      <c r="A33" s="32" t="s">
        <v>34</v>
      </c>
      <c r="B33" s="27"/>
      <c r="C33" s="27"/>
      <c r="D33" s="45">
        <f>ROUND(SUM(Saisie!AB$2:'Saisie'!AB$26)/25,2)</f>
        <v>0</v>
      </c>
      <c r="E33" s="47">
        <f>ROUND(SUM(Additif!AE4:AE9,Additif!AE12:AE13,Additif!AE16:AE21)/14,2)</f>
        <v>0</v>
      </c>
      <c r="F33" s="47">
        <f>ROUND(SUM(Multiplicatif!AE4:AE6,Multiplicatif!AE9:AE10,Multiplicatif!AE13:AE18)/11,2)</f>
        <v>0</v>
      </c>
    </row>
    <row r="34" spans="1:6" x14ac:dyDescent="0.35">
      <c r="A34" s="32" t="s">
        <v>35</v>
      </c>
      <c r="B34" s="27"/>
      <c r="C34" s="27"/>
      <c r="D34" s="45">
        <f>ROUND(SUM(Saisie!AC$2:'Saisie'!AC$26)/25,2)</f>
        <v>0</v>
      </c>
      <c r="E34" s="47">
        <f>ROUND(SUM(Additif!AF4:AF9,Additif!AF12:AF13,Additif!AF16:AF21)/14,2)</f>
        <v>0</v>
      </c>
      <c r="F34" s="47">
        <f>ROUND(SUM(Multiplicatif!AF4:AF6,Multiplicatif!AF9:AF10,Multiplicatif!AF13:AF18)/11,2)</f>
        <v>0</v>
      </c>
    </row>
    <row r="35" spans="1:6" x14ac:dyDescent="0.35">
      <c r="A35" s="32" t="s">
        <v>36</v>
      </c>
      <c r="B35" s="27"/>
      <c r="C35" s="27"/>
      <c r="D35" s="45">
        <f>ROUND(SUM(Saisie!AD$2:'Saisie'!AD$26)/25,2)</f>
        <v>0</v>
      </c>
      <c r="E35" s="47">
        <f>ROUND(SUM(Additif!AG4:AG9,Additif!AG12:AG13,Additif!AG16:AG21)/14,2)</f>
        <v>0</v>
      </c>
      <c r="F35" s="47">
        <f>ROUND(SUM(Multiplicatif!AG4:AG6,Multiplicatif!AG9:AG10,Multiplicatif!AG13:AG18)/11,2)</f>
        <v>0</v>
      </c>
    </row>
    <row r="36" spans="1:6" ht="15" thickBot="1" x14ac:dyDescent="0.4">
      <c r="A36" s="32" t="s">
        <v>37</v>
      </c>
      <c r="B36" s="27"/>
      <c r="C36" s="41"/>
      <c r="D36" s="46">
        <f>ROUND(SUM(Saisie!AE$2:'Saisie'!AE$26)/25,2)</f>
        <v>0</v>
      </c>
      <c r="E36" s="48">
        <f>ROUND(SUM(Additif!AH4:AH9,Additif!AH12:AH13,Additif!AH16:AH21)/14,2)</f>
        <v>0</v>
      </c>
      <c r="F36" s="48">
        <f>ROUND(SUM(Multiplicatif!AH4:AH6,Multiplicatif!AH9:AH10,Multiplicatif!AH13:AH18)/11,2)</f>
        <v>0</v>
      </c>
    </row>
    <row r="37" spans="1:6" ht="15.5" thickTop="1" thickBot="1" x14ac:dyDescent="0.4">
      <c r="A37" s="40"/>
      <c r="C37" s="42" t="s">
        <v>76</v>
      </c>
      <c r="D37" s="43">
        <f>ROUND(SUM(Saisie!B2:'Saisie'!AE26)/(25*Classe!D4),2)</f>
        <v>0</v>
      </c>
      <c r="E37" s="49">
        <f>ROUND(SUM(Additif!E4:AH9,Additif!E12:AH13,Additif!E16:AH21)/(14*D4),2)</f>
        <v>0</v>
      </c>
      <c r="F37" s="50">
        <f>ROUND(SUM(Multiplicatif!E4:AH6,Multiplicatif!E9:AH10,Multiplicatif!E13:AH18)/(11*D4),2)</f>
        <v>0</v>
      </c>
    </row>
    <row r="38" spans="1:6" ht="15" thickTop="1" x14ac:dyDescent="0.35"/>
  </sheetData>
  <phoneticPr fontId="8" type="noConversion"/>
  <conditionalFormatting sqref="D7:F37">
    <cfRule type="cellIs" dxfId="51" priority="1" operator="lessThan">
      <formula>0.5</formula>
    </cfRule>
    <cfRule type="cellIs" dxfId="50" priority="2" operator="between">
      <formula>0.5</formula>
      <formula>0.8</formula>
    </cfRule>
    <cfRule type="cellIs" dxfId="49" priority="3" operator="equal">
      <formula>0.5</formula>
    </cfRule>
    <cfRule type="cellIs" dxfId="48" priority="4" operator="greaterThanOrEqual">
      <formula>0.8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BF44E-0BA6-49D5-AEA1-9334A54109AF}">
  <dimension ref="A1:AE29"/>
  <sheetViews>
    <sheetView workbookViewId="0">
      <selection activeCell="E9" sqref="E9"/>
    </sheetView>
  </sheetViews>
  <sheetFormatPr baseColWidth="10" defaultRowHeight="14.5" x14ac:dyDescent="0.35"/>
  <sheetData>
    <row r="1" spans="1:31" x14ac:dyDescent="0.35">
      <c r="A1" s="51" t="s">
        <v>80</v>
      </c>
      <c r="B1" s="26" t="s">
        <v>7</v>
      </c>
      <c r="C1" s="26" t="s">
        <v>8</v>
      </c>
      <c r="D1" s="26" t="s">
        <v>9</v>
      </c>
      <c r="E1" s="26" t="s">
        <v>10</v>
      </c>
      <c r="F1" s="26" t="s">
        <v>11</v>
      </c>
      <c r="G1" s="26" t="s">
        <v>12</v>
      </c>
      <c r="H1" s="26" t="s">
        <v>13</v>
      </c>
      <c r="I1" s="26" t="s">
        <v>14</v>
      </c>
      <c r="J1" s="26" t="s">
        <v>15</v>
      </c>
      <c r="K1" s="26" t="s">
        <v>16</v>
      </c>
      <c r="L1" s="26" t="s">
        <v>17</v>
      </c>
      <c r="M1" s="26" t="s">
        <v>19</v>
      </c>
      <c r="N1" s="26" t="s">
        <v>20</v>
      </c>
      <c r="O1" s="26" t="s">
        <v>21</v>
      </c>
      <c r="P1" s="26" t="s">
        <v>22</v>
      </c>
      <c r="Q1" s="26" t="s">
        <v>23</v>
      </c>
      <c r="R1" s="26" t="s">
        <v>24</v>
      </c>
      <c r="S1" s="26" t="s">
        <v>25</v>
      </c>
      <c r="T1" s="26" t="s">
        <v>26</v>
      </c>
      <c r="U1" s="26" t="s">
        <v>27</v>
      </c>
      <c r="V1" s="26" t="s">
        <v>28</v>
      </c>
      <c r="W1" s="26" t="s">
        <v>29</v>
      </c>
      <c r="X1" s="26" t="s">
        <v>30</v>
      </c>
      <c r="Y1" s="26" t="s">
        <v>31</v>
      </c>
      <c r="Z1" s="26" t="s">
        <v>32</v>
      </c>
      <c r="AA1" s="26" t="s">
        <v>33</v>
      </c>
      <c r="AB1" s="26" t="s">
        <v>34</v>
      </c>
      <c r="AC1" s="26" t="s">
        <v>35</v>
      </c>
      <c r="AD1" s="26" t="s">
        <v>36</v>
      </c>
      <c r="AE1" s="26" t="s">
        <v>37</v>
      </c>
    </row>
    <row r="2" spans="1:31" x14ac:dyDescent="0.35">
      <c r="A2" s="52">
        <v>1</v>
      </c>
      <c r="B2" s="27">
        <v>0</v>
      </c>
      <c r="C2" s="27">
        <v>0</v>
      </c>
      <c r="D2" s="27">
        <v>0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0</v>
      </c>
      <c r="L2" s="27">
        <v>0</v>
      </c>
      <c r="M2" s="27">
        <v>0</v>
      </c>
      <c r="N2" s="27">
        <v>0</v>
      </c>
      <c r="O2" s="27">
        <v>0</v>
      </c>
      <c r="P2" s="27">
        <v>0</v>
      </c>
      <c r="Q2" s="27">
        <v>0</v>
      </c>
      <c r="R2" s="27">
        <v>0</v>
      </c>
      <c r="S2" s="27">
        <v>0</v>
      </c>
      <c r="T2" s="27">
        <v>0</v>
      </c>
      <c r="U2" s="27">
        <v>0</v>
      </c>
      <c r="V2" s="27">
        <v>0</v>
      </c>
      <c r="W2" s="27">
        <v>0</v>
      </c>
      <c r="X2" s="27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27">
        <v>0</v>
      </c>
      <c r="AE2" s="27">
        <v>0</v>
      </c>
    </row>
    <row r="3" spans="1:31" x14ac:dyDescent="0.35">
      <c r="A3" s="52">
        <v>2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</row>
    <row r="4" spans="1:31" x14ac:dyDescent="0.35">
      <c r="A4" s="52">
        <v>3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</row>
    <row r="5" spans="1:31" x14ac:dyDescent="0.35">
      <c r="A5" s="52">
        <v>4</v>
      </c>
      <c r="B5" s="27">
        <v>0</v>
      </c>
      <c r="C5" s="27">
        <v>0</v>
      </c>
      <c r="D5" s="27">
        <v>0</v>
      </c>
      <c r="E5" s="27">
        <v>1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</row>
    <row r="6" spans="1:31" x14ac:dyDescent="0.35">
      <c r="A6" s="52">
        <v>5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</row>
    <row r="7" spans="1:31" x14ac:dyDescent="0.35">
      <c r="A7" s="52">
        <v>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x14ac:dyDescent="0.35">
      <c r="A8" s="52">
        <v>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</row>
    <row r="9" spans="1:31" x14ac:dyDescent="0.35">
      <c r="A9" s="52">
        <v>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</row>
    <row r="10" spans="1:31" x14ac:dyDescent="0.35">
      <c r="A10" s="52">
        <v>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</row>
    <row r="11" spans="1:31" x14ac:dyDescent="0.35">
      <c r="A11" s="52">
        <v>10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</row>
    <row r="12" spans="1:31" x14ac:dyDescent="0.35">
      <c r="A12" s="52">
        <v>11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</row>
    <row r="13" spans="1:31" x14ac:dyDescent="0.35">
      <c r="A13" s="52">
        <v>12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</row>
    <row r="14" spans="1:31" x14ac:dyDescent="0.35">
      <c r="A14" s="52">
        <v>13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</row>
    <row r="15" spans="1:31" x14ac:dyDescent="0.35">
      <c r="A15" s="52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</row>
    <row r="16" spans="1:31" x14ac:dyDescent="0.35">
      <c r="A16" s="52">
        <v>15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</row>
    <row r="17" spans="1:31" x14ac:dyDescent="0.35">
      <c r="A17" s="52">
        <v>16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</row>
    <row r="18" spans="1:31" x14ac:dyDescent="0.35">
      <c r="A18" s="52">
        <v>17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</row>
    <row r="19" spans="1:31" x14ac:dyDescent="0.35">
      <c r="A19" s="52">
        <v>18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</row>
    <row r="20" spans="1:31" x14ac:dyDescent="0.35">
      <c r="A20" s="52">
        <v>19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</row>
    <row r="21" spans="1:31" x14ac:dyDescent="0.35">
      <c r="A21" s="52">
        <v>20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</row>
    <row r="22" spans="1:31" x14ac:dyDescent="0.35">
      <c r="A22" s="52">
        <v>21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</row>
    <row r="23" spans="1:31" x14ac:dyDescent="0.35">
      <c r="A23" s="52">
        <v>22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</row>
    <row r="24" spans="1:31" x14ac:dyDescent="0.35">
      <c r="A24" s="52">
        <v>23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</row>
    <row r="25" spans="1:31" x14ac:dyDescent="0.35">
      <c r="A25" s="52">
        <v>24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</row>
    <row r="26" spans="1:31" x14ac:dyDescent="0.35">
      <c r="A26" s="52">
        <v>25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</row>
    <row r="28" spans="1:31" x14ac:dyDescent="0.35">
      <c r="A28" s="28">
        <v>0</v>
      </c>
    </row>
    <row r="29" spans="1:31" x14ac:dyDescent="0.35">
      <c r="A29" s="28">
        <v>1</v>
      </c>
    </row>
  </sheetData>
  <phoneticPr fontId="8" type="noConversion"/>
  <dataValidations count="1">
    <dataValidation type="list" allowBlank="1" showInputMessage="1" showErrorMessage="1" sqref="B2:AE26" xr:uid="{A2C98217-BB6A-4A39-ACC1-88F84B9482D5}">
      <formula1>$A$28:$A$29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"/>
  <sheetViews>
    <sheetView topLeftCell="A13" zoomScale="87" zoomScaleNormal="87" workbookViewId="0">
      <selection activeCell="C21" sqref="C21"/>
    </sheetView>
  </sheetViews>
  <sheetFormatPr baseColWidth="10" defaultRowHeight="14.5" x14ac:dyDescent="0.35"/>
  <cols>
    <col min="1" max="1" width="5.26953125" customWidth="1"/>
    <col min="2" max="2" width="49.7265625" customWidth="1"/>
    <col min="3" max="3" width="36.7265625" customWidth="1"/>
    <col min="4" max="4" width="10.54296875" customWidth="1"/>
    <col min="5" max="10" width="7.1796875" customWidth="1"/>
    <col min="11" max="13" width="7.26953125" customWidth="1"/>
    <col min="14" max="14" width="8.26953125" customWidth="1"/>
    <col min="15" max="15" width="8.54296875" customWidth="1"/>
    <col min="16" max="34" width="8" customWidth="1"/>
  </cols>
  <sheetData>
    <row r="1" spans="1:34" ht="15" thickBot="1" x14ac:dyDescent="0.4">
      <c r="B1" s="5" t="s">
        <v>56</v>
      </c>
    </row>
    <row r="2" spans="1:34" ht="31.5" customHeight="1" thickBot="1" x14ac:dyDescent="0.4">
      <c r="B2" s="9"/>
      <c r="D2" s="1" t="s">
        <v>18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30</v>
      </c>
      <c r="AB2" t="s">
        <v>31</v>
      </c>
      <c r="AC2" t="s">
        <v>32</v>
      </c>
      <c r="AD2" t="s">
        <v>33</v>
      </c>
      <c r="AE2" t="s">
        <v>34</v>
      </c>
      <c r="AF2" t="s">
        <v>35</v>
      </c>
      <c r="AG2" t="s">
        <v>36</v>
      </c>
      <c r="AH2" t="s">
        <v>37</v>
      </c>
    </row>
    <row r="3" spans="1:34" ht="15.5" thickTop="1" thickBot="1" x14ac:dyDescent="0.4">
      <c r="A3" s="8"/>
      <c r="B3" s="10" t="s">
        <v>4</v>
      </c>
      <c r="C3" s="22"/>
      <c r="D3" s="36">
        <f>ROUND(SUM(E4:AH9)/(5*Classe!D4),2)</f>
        <v>0</v>
      </c>
      <c r="E3" s="36">
        <f t="shared" ref="E3:AH3" si="0">ROUND(AVERAGE(E4:E9),2)</f>
        <v>0</v>
      </c>
      <c r="F3" s="36">
        <f t="shared" si="0"/>
        <v>0</v>
      </c>
      <c r="G3" s="36">
        <f t="shared" si="0"/>
        <v>0</v>
      </c>
      <c r="H3" s="36">
        <f t="shared" si="0"/>
        <v>0</v>
      </c>
      <c r="I3" s="36">
        <f t="shared" si="0"/>
        <v>0</v>
      </c>
      <c r="J3" s="36">
        <f t="shared" si="0"/>
        <v>0</v>
      </c>
      <c r="K3" s="36">
        <f t="shared" si="0"/>
        <v>0</v>
      </c>
      <c r="L3" s="36">
        <f t="shared" si="0"/>
        <v>0</v>
      </c>
      <c r="M3" s="36">
        <f t="shared" si="0"/>
        <v>0</v>
      </c>
      <c r="N3" s="36">
        <f t="shared" si="0"/>
        <v>0</v>
      </c>
      <c r="O3" s="36">
        <f t="shared" si="0"/>
        <v>0</v>
      </c>
      <c r="P3" s="36">
        <f t="shared" si="0"/>
        <v>0</v>
      </c>
      <c r="Q3" s="36">
        <f t="shared" si="0"/>
        <v>0</v>
      </c>
      <c r="R3" s="36">
        <f t="shared" si="0"/>
        <v>0</v>
      </c>
      <c r="S3" s="36">
        <f t="shared" si="0"/>
        <v>0</v>
      </c>
      <c r="T3" s="36">
        <f t="shared" si="0"/>
        <v>0</v>
      </c>
      <c r="U3" s="36">
        <f t="shared" si="0"/>
        <v>0</v>
      </c>
      <c r="V3" s="36">
        <f t="shared" si="0"/>
        <v>0</v>
      </c>
      <c r="W3" s="36">
        <f t="shared" si="0"/>
        <v>0</v>
      </c>
      <c r="X3" s="36">
        <f t="shared" si="0"/>
        <v>0</v>
      </c>
      <c r="Y3" s="36">
        <f t="shared" si="0"/>
        <v>0</v>
      </c>
      <c r="Z3" s="36">
        <f t="shared" si="0"/>
        <v>0</v>
      </c>
      <c r="AA3" s="36">
        <f t="shared" si="0"/>
        <v>0</v>
      </c>
      <c r="AB3" s="36">
        <f t="shared" si="0"/>
        <v>0</v>
      </c>
      <c r="AC3" s="36">
        <f t="shared" si="0"/>
        <v>0</v>
      </c>
      <c r="AD3" s="36">
        <f t="shared" si="0"/>
        <v>0</v>
      </c>
      <c r="AE3" s="36">
        <f t="shared" si="0"/>
        <v>0</v>
      </c>
      <c r="AF3" s="36">
        <f t="shared" si="0"/>
        <v>0</v>
      </c>
      <c r="AG3" s="36">
        <f t="shared" si="0"/>
        <v>0</v>
      </c>
      <c r="AH3" s="36">
        <f t="shared" si="0"/>
        <v>0</v>
      </c>
    </row>
    <row r="4" spans="1:34" ht="30" thickTop="1" thickBot="1" x14ac:dyDescent="0.4">
      <c r="A4" s="8">
        <v>1</v>
      </c>
      <c r="B4" s="12" t="s">
        <v>68</v>
      </c>
      <c r="C4" s="14" t="s">
        <v>71</v>
      </c>
      <c r="D4" s="35">
        <f>ROUND(SUM(E4:AH4)/Classe!$D$4,2)</f>
        <v>0</v>
      </c>
      <c r="E4">
        <f>Saisie!B2</f>
        <v>0</v>
      </c>
      <c r="F4">
        <f>Saisie!C2</f>
        <v>0</v>
      </c>
      <c r="G4">
        <f>Saisie!D2</f>
        <v>0</v>
      </c>
      <c r="H4">
        <f>Saisie!E2</f>
        <v>0</v>
      </c>
      <c r="I4">
        <f>Saisie!F2</f>
        <v>0</v>
      </c>
      <c r="J4">
        <f>Saisie!G2</f>
        <v>0</v>
      </c>
      <c r="K4">
        <f>Saisie!H2</f>
        <v>0</v>
      </c>
      <c r="L4">
        <f>Saisie!I2</f>
        <v>0</v>
      </c>
      <c r="M4">
        <f>Saisie!J2</f>
        <v>0</v>
      </c>
      <c r="N4">
        <f>Saisie!K2</f>
        <v>0</v>
      </c>
      <c r="O4">
        <f>Saisie!L2</f>
        <v>0</v>
      </c>
      <c r="P4">
        <f>Saisie!M2</f>
        <v>0</v>
      </c>
      <c r="Q4">
        <f>Saisie!N2</f>
        <v>0</v>
      </c>
      <c r="R4">
        <f>Saisie!O2</f>
        <v>0</v>
      </c>
      <c r="S4">
        <f>Saisie!P2</f>
        <v>0</v>
      </c>
      <c r="T4">
        <f>Saisie!Q2</f>
        <v>0</v>
      </c>
      <c r="U4">
        <f>Saisie!R2</f>
        <v>0</v>
      </c>
      <c r="V4">
        <f>Saisie!S2</f>
        <v>0</v>
      </c>
      <c r="W4">
        <f>Saisie!T2</f>
        <v>0</v>
      </c>
      <c r="X4">
        <f>Saisie!U2</f>
        <v>0</v>
      </c>
      <c r="Y4">
        <f>Saisie!V2</f>
        <v>0</v>
      </c>
      <c r="Z4">
        <f>Saisie!W2</f>
        <v>0</v>
      </c>
      <c r="AA4">
        <f>Saisie!X2</f>
        <v>0</v>
      </c>
      <c r="AB4">
        <f>Saisie!Y2</f>
        <v>0</v>
      </c>
      <c r="AC4">
        <f>Saisie!Z2</f>
        <v>0</v>
      </c>
      <c r="AD4">
        <f>Saisie!AA2</f>
        <v>0</v>
      </c>
      <c r="AE4">
        <f>Saisie!AB2</f>
        <v>0</v>
      </c>
      <c r="AF4">
        <f>Saisie!AC2</f>
        <v>0</v>
      </c>
      <c r="AG4">
        <f>Saisie!AD2</f>
        <v>0</v>
      </c>
      <c r="AH4">
        <f>Saisie!AE2</f>
        <v>0</v>
      </c>
    </row>
    <row r="5" spans="1:34" ht="30" thickTop="1" thickBot="1" x14ac:dyDescent="0.4">
      <c r="A5" s="8">
        <v>12</v>
      </c>
      <c r="B5" s="12" t="s">
        <v>69</v>
      </c>
      <c r="C5" s="24" t="s">
        <v>90</v>
      </c>
      <c r="D5" s="35">
        <f>ROUND((SUM(E5:AH5))/Classe!$D$4,2)</f>
        <v>0</v>
      </c>
      <c r="E5">
        <f>Saisie!B13</f>
        <v>0</v>
      </c>
      <c r="F5">
        <f>Saisie!C13</f>
        <v>0</v>
      </c>
      <c r="G5">
        <f>Saisie!D13</f>
        <v>0</v>
      </c>
      <c r="H5">
        <f>Saisie!E13</f>
        <v>0</v>
      </c>
      <c r="I5">
        <f>Saisie!F13</f>
        <v>0</v>
      </c>
      <c r="J5">
        <f>Saisie!G13</f>
        <v>0</v>
      </c>
      <c r="K5">
        <f>Saisie!H13</f>
        <v>0</v>
      </c>
      <c r="L5">
        <f>Saisie!I13</f>
        <v>0</v>
      </c>
      <c r="M5">
        <f>Saisie!J13</f>
        <v>0</v>
      </c>
      <c r="N5">
        <f>Saisie!K13</f>
        <v>0</v>
      </c>
      <c r="O5">
        <f>Saisie!L13</f>
        <v>0</v>
      </c>
      <c r="P5">
        <f>Saisie!M13</f>
        <v>0</v>
      </c>
      <c r="Q5">
        <f>Saisie!N13</f>
        <v>0</v>
      </c>
      <c r="R5">
        <f>Saisie!O13</f>
        <v>0</v>
      </c>
      <c r="S5">
        <f>Saisie!P13</f>
        <v>0</v>
      </c>
      <c r="T5">
        <f>Saisie!Q13</f>
        <v>0</v>
      </c>
      <c r="U5">
        <f>Saisie!R13</f>
        <v>0</v>
      </c>
      <c r="V5">
        <f>Saisie!S13</f>
        <v>0</v>
      </c>
      <c r="W5">
        <f>Saisie!T13</f>
        <v>0</v>
      </c>
      <c r="X5">
        <f>Saisie!U13</f>
        <v>0</v>
      </c>
      <c r="Y5">
        <f>Saisie!V13</f>
        <v>0</v>
      </c>
      <c r="Z5">
        <f>Saisie!W13</f>
        <v>0</v>
      </c>
      <c r="AA5">
        <f>Saisie!X13</f>
        <v>0</v>
      </c>
      <c r="AB5">
        <f>Saisie!Y13</f>
        <v>0</v>
      </c>
      <c r="AC5">
        <f>Saisie!Z13</f>
        <v>0</v>
      </c>
      <c r="AD5">
        <f>Saisie!AA13</f>
        <v>0</v>
      </c>
      <c r="AE5">
        <f>Saisie!AB13</f>
        <v>0</v>
      </c>
      <c r="AF5">
        <f>Saisie!AC13</f>
        <v>0</v>
      </c>
      <c r="AG5">
        <f>Saisie!AD13</f>
        <v>0</v>
      </c>
      <c r="AH5">
        <f>Saisie!AE13</f>
        <v>0</v>
      </c>
    </row>
    <row r="6" spans="1:34" ht="37" thickTop="1" thickBot="1" x14ac:dyDescent="0.4">
      <c r="A6" s="8">
        <v>3</v>
      </c>
      <c r="B6" s="12" t="s">
        <v>70</v>
      </c>
      <c r="C6" s="24" t="s">
        <v>89</v>
      </c>
      <c r="D6" s="35">
        <f>ROUND((SUM(E6:AH6))/Classe!$D$4,2)</f>
        <v>0</v>
      </c>
      <c r="E6">
        <f>Saisie!B4</f>
        <v>0</v>
      </c>
      <c r="F6">
        <f>Saisie!C4</f>
        <v>0</v>
      </c>
      <c r="G6">
        <f>Saisie!D4</f>
        <v>0</v>
      </c>
      <c r="H6">
        <f>Saisie!E4</f>
        <v>0</v>
      </c>
      <c r="I6">
        <f>Saisie!F4</f>
        <v>0</v>
      </c>
      <c r="J6">
        <f>Saisie!G4</f>
        <v>0</v>
      </c>
      <c r="K6">
        <f>Saisie!H4</f>
        <v>0</v>
      </c>
      <c r="L6">
        <f>Saisie!I4</f>
        <v>0</v>
      </c>
      <c r="M6">
        <f>Saisie!J4</f>
        <v>0</v>
      </c>
      <c r="N6">
        <f>Saisie!K4</f>
        <v>0</v>
      </c>
      <c r="O6">
        <f>Saisie!L4</f>
        <v>0</v>
      </c>
      <c r="P6">
        <f>Saisie!M4</f>
        <v>0</v>
      </c>
      <c r="Q6">
        <f>Saisie!N4</f>
        <v>0</v>
      </c>
      <c r="R6">
        <f>Saisie!O4</f>
        <v>0</v>
      </c>
      <c r="S6">
        <f>Saisie!P4</f>
        <v>0</v>
      </c>
      <c r="T6">
        <f>Saisie!Q4</f>
        <v>0</v>
      </c>
      <c r="U6">
        <f>Saisie!R4</f>
        <v>0</v>
      </c>
      <c r="V6">
        <f>Saisie!S4</f>
        <v>0</v>
      </c>
      <c r="W6">
        <f>Saisie!T4</f>
        <v>0</v>
      </c>
      <c r="X6">
        <f>Saisie!U4</f>
        <v>0</v>
      </c>
      <c r="Y6">
        <f>Saisie!V4</f>
        <v>0</v>
      </c>
      <c r="Z6">
        <f>Saisie!W4</f>
        <v>0</v>
      </c>
      <c r="AA6">
        <f>Saisie!X4</f>
        <v>0</v>
      </c>
      <c r="AB6">
        <f>Saisie!Y4</f>
        <v>0</v>
      </c>
      <c r="AC6">
        <f>Saisie!Z4</f>
        <v>0</v>
      </c>
      <c r="AD6">
        <f>Saisie!AA4</f>
        <v>0</v>
      </c>
      <c r="AE6">
        <f>Saisie!AB4</f>
        <v>0</v>
      </c>
      <c r="AF6">
        <f>Saisie!AC4</f>
        <v>0</v>
      </c>
      <c r="AG6">
        <f>Saisie!AD4</f>
        <v>0</v>
      </c>
      <c r="AH6">
        <f>Saisie!AE4</f>
        <v>0</v>
      </c>
    </row>
    <row r="7" spans="1:34" ht="37" thickTop="1" thickBot="1" x14ac:dyDescent="0.4">
      <c r="A7" s="8">
        <v>6</v>
      </c>
      <c r="B7" s="12" t="s">
        <v>57</v>
      </c>
      <c r="C7" s="24" t="s">
        <v>83</v>
      </c>
      <c r="D7" s="35">
        <f>ROUND((SUM(E7:AH7))/Classe!$D$4,2)</f>
        <v>0</v>
      </c>
      <c r="E7">
        <f>Saisie!B7</f>
        <v>0</v>
      </c>
      <c r="F7">
        <f>Saisie!C7</f>
        <v>0</v>
      </c>
      <c r="G7">
        <f>Saisie!D7</f>
        <v>0</v>
      </c>
      <c r="H7">
        <f>Saisie!E7</f>
        <v>0</v>
      </c>
      <c r="I7">
        <f>Saisie!F7</f>
        <v>0</v>
      </c>
      <c r="J7">
        <f>Saisie!G7</f>
        <v>0</v>
      </c>
      <c r="K7">
        <f>Saisie!H7</f>
        <v>0</v>
      </c>
      <c r="L7">
        <f>Saisie!I7</f>
        <v>0</v>
      </c>
      <c r="M7">
        <f>Saisie!J7</f>
        <v>0</v>
      </c>
      <c r="N7">
        <f>Saisie!K7</f>
        <v>0</v>
      </c>
      <c r="O7">
        <f>Saisie!L7</f>
        <v>0</v>
      </c>
      <c r="P7">
        <f>Saisie!M7</f>
        <v>0</v>
      </c>
      <c r="Q7">
        <f>Saisie!N7</f>
        <v>0</v>
      </c>
      <c r="R7">
        <f>Saisie!O7</f>
        <v>0</v>
      </c>
      <c r="S7">
        <f>Saisie!P7</f>
        <v>0</v>
      </c>
      <c r="T7">
        <f>Saisie!Q7</f>
        <v>0</v>
      </c>
      <c r="U7">
        <f>Saisie!R7</f>
        <v>0</v>
      </c>
      <c r="V7">
        <f>Saisie!S7</f>
        <v>0</v>
      </c>
      <c r="W7">
        <f>Saisie!T7</f>
        <v>0</v>
      </c>
      <c r="X7">
        <f>Saisie!U7</f>
        <v>0</v>
      </c>
      <c r="Y7">
        <f>Saisie!V7</f>
        <v>0</v>
      </c>
      <c r="Z7">
        <f>Saisie!W7</f>
        <v>0</v>
      </c>
      <c r="AA7">
        <f>Saisie!X7</f>
        <v>0</v>
      </c>
      <c r="AB7">
        <f>Saisie!Y7</f>
        <v>0</v>
      </c>
      <c r="AC7">
        <f>Saisie!Z7</f>
        <v>0</v>
      </c>
      <c r="AD7">
        <f>Saisie!AA7</f>
        <v>0</v>
      </c>
      <c r="AE7">
        <f>Saisie!AB7</f>
        <v>0</v>
      </c>
      <c r="AF7">
        <f>Saisie!AC7</f>
        <v>0</v>
      </c>
      <c r="AG7">
        <f>Saisie!AD7</f>
        <v>0</v>
      </c>
      <c r="AH7">
        <f>Saisie!AE7</f>
        <v>0</v>
      </c>
    </row>
    <row r="8" spans="1:34" ht="37" thickTop="1" thickBot="1" x14ac:dyDescent="0.4">
      <c r="A8" s="8">
        <v>10</v>
      </c>
      <c r="B8" s="12" t="s">
        <v>58</v>
      </c>
      <c r="C8" s="14" t="s">
        <v>88</v>
      </c>
      <c r="D8" s="35">
        <f>ROUND((SUM(E8:AH8))/Classe!$D$4,2)</f>
        <v>0</v>
      </c>
      <c r="E8">
        <f>Saisie!B11</f>
        <v>0</v>
      </c>
      <c r="F8">
        <f>Saisie!C11</f>
        <v>0</v>
      </c>
      <c r="G8">
        <f>Saisie!D11</f>
        <v>0</v>
      </c>
      <c r="H8">
        <f>Saisie!E11</f>
        <v>0</v>
      </c>
      <c r="I8">
        <f>Saisie!F11</f>
        <v>0</v>
      </c>
      <c r="J8">
        <f>Saisie!G11</f>
        <v>0</v>
      </c>
      <c r="K8">
        <f>Saisie!H11</f>
        <v>0</v>
      </c>
      <c r="L8">
        <f>Saisie!I11</f>
        <v>0</v>
      </c>
      <c r="M8">
        <f>Saisie!J11</f>
        <v>0</v>
      </c>
      <c r="N8">
        <f>Saisie!K11</f>
        <v>0</v>
      </c>
      <c r="O8">
        <f>Saisie!L11</f>
        <v>0</v>
      </c>
      <c r="P8">
        <f>Saisie!M11</f>
        <v>0</v>
      </c>
      <c r="Q8">
        <f>Saisie!N11</f>
        <v>0</v>
      </c>
      <c r="R8">
        <f>Saisie!O11</f>
        <v>0</v>
      </c>
      <c r="S8">
        <f>Saisie!P11</f>
        <v>0</v>
      </c>
      <c r="T8">
        <f>Saisie!Q11</f>
        <v>0</v>
      </c>
      <c r="U8">
        <f>Saisie!R11</f>
        <v>0</v>
      </c>
      <c r="V8">
        <f>Saisie!S11</f>
        <v>0</v>
      </c>
      <c r="W8">
        <f>Saisie!T11</f>
        <v>0</v>
      </c>
      <c r="X8">
        <f>Saisie!U11</f>
        <v>0</v>
      </c>
      <c r="Y8">
        <f>Saisie!V11</f>
        <v>0</v>
      </c>
      <c r="Z8">
        <f>Saisie!W11</f>
        <v>0</v>
      </c>
      <c r="AA8">
        <f>Saisie!X11</f>
        <v>0</v>
      </c>
      <c r="AB8">
        <f>Saisie!Y11</f>
        <v>0</v>
      </c>
      <c r="AC8">
        <f>Saisie!Z11</f>
        <v>0</v>
      </c>
      <c r="AD8">
        <f>Saisie!AA11</f>
        <v>0</v>
      </c>
      <c r="AE8">
        <f>Saisie!AB11</f>
        <v>0</v>
      </c>
      <c r="AF8">
        <f>Saisie!AC11</f>
        <v>0</v>
      </c>
      <c r="AG8">
        <f>Saisie!AD11</f>
        <v>0</v>
      </c>
      <c r="AH8">
        <f>Saisie!AE11</f>
        <v>0</v>
      </c>
    </row>
    <row r="9" spans="1:34" ht="37" thickTop="1" thickBot="1" x14ac:dyDescent="0.4">
      <c r="A9" s="8">
        <v>9</v>
      </c>
      <c r="B9" s="23" t="s">
        <v>59</v>
      </c>
      <c r="C9" s="25" t="s">
        <v>87</v>
      </c>
      <c r="D9" s="35">
        <f>ROUND((SUM(E9:AH9))/Classe!$D$4,2)</f>
        <v>0</v>
      </c>
      <c r="E9">
        <f>Saisie!B10</f>
        <v>0</v>
      </c>
      <c r="F9">
        <f>Saisie!C10</f>
        <v>0</v>
      </c>
      <c r="G9">
        <f>Saisie!D10</f>
        <v>0</v>
      </c>
      <c r="H9">
        <f>Saisie!E10</f>
        <v>0</v>
      </c>
      <c r="I9">
        <f>Saisie!F10</f>
        <v>0</v>
      </c>
      <c r="J9">
        <f>Saisie!G10</f>
        <v>0</v>
      </c>
      <c r="K9">
        <f>Saisie!H10</f>
        <v>0</v>
      </c>
      <c r="L9">
        <f>Saisie!I10</f>
        <v>0</v>
      </c>
      <c r="M9">
        <f>Saisie!J10</f>
        <v>0</v>
      </c>
      <c r="N9">
        <f>Saisie!K10</f>
        <v>0</v>
      </c>
      <c r="O9">
        <f>Saisie!L10</f>
        <v>0</v>
      </c>
      <c r="P9">
        <f>Saisie!M10</f>
        <v>0</v>
      </c>
      <c r="Q9">
        <f>Saisie!N10</f>
        <v>0</v>
      </c>
      <c r="R9">
        <f>Saisie!O10</f>
        <v>0</v>
      </c>
      <c r="S9">
        <f>Saisie!P10</f>
        <v>0</v>
      </c>
      <c r="T9">
        <f>Saisie!Q10</f>
        <v>0</v>
      </c>
      <c r="U9">
        <f>Saisie!R10</f>
        <v>0</v>
      </c>
      <c r="V9">
        <f>Saisie!S10</f>
        <v>0</v>
      </c>
      <c r="W9">
        <f>Saisie!T10</f>
        <v>0</v>
      </c>
      <c r="X9">
        <f>Saisie!U10</f>
        <v>0</v>
      </c>
      <c r="Y9">
        <f>Saisie!V10</f>
        <v>0</v>
      </c>
      <c r="Z9">
        <f>Saisie!W10</f>
        <v>0</v>
      </c>
      <c r="AA9">
        <f>Saisie!X10</f>
        <v>0</v>
      </c>
      <c r="AB9">
        <f>Saisie!Y10</f>
        <v>0</v>
      </c>
      <c r="AC9">
        <f>Saisie!Z10</f>
        <v>0</v>
      </c>
      <c r="AD9">
        <f>Saisie!AA10</f>
        <v>0</v>
      </c>
      <c r="AE9">
        <f>Saisie!AB10</f>
        <v>0</v>
      </c>
      <c r="AF9">
        <f>Saisie!AC10</f>
        <v>0</v>
      </c>
      <c r="AG9">
        <f>Saisie!AD10</f>
        <v>0</v>
      </c>
      <c r="AH9">
        <f>Saisie!AE10</f>
        <v>0</v>
      </c>
    </row>
    <row r="10" spans="1:34" s="4" customFormat="1" ht="15.75" customHeight="1" thickTop="1" thickBot="1" x14ac:dyDescent="0.4">
      <c r="B10" s="16"/>
      <c r="C10" s="2"/>
      <c r="D10" s="3"/>
    </row>
    <row r="11" spans="1:34" ht="15.5" thickTop="1" thickBot="1" x14ac:dyDescent="0.4">
      <c r="A11" s="8"/>
      <c r="B11" s="17" t="s">
        <v>5</v>
      </c>
      <c r="C11" s="15"/>
      <c r="D11" s="37">
        <f>ROUND(SUM(E12:AH13)/(2*Classe!D4),2)</f>
        <v>0</v>
      </c>
      <c r="E11" s="37">
        <f t="shared" ref="E11:AH11" si="1">ROUND(AVERAGE(E12:E13),2)</f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7">
        <f t="shared" si="1"/>
        <v>0</v>
      </c>
      <c r="L11" s="37">
        <f t="shared" si="1"/>
        <v>0</v>
      </c>
      <c r="M11" s="37">
        <f t="shared" si="1"/>
        <v>0</v>
      </c>
      <c r="N11" s="37">
        <f t="shared" si="1"/>
        <v>0</v>
      </c>
      <c r="O11" s="37">
        <f t="shared" si="1"/>
        <v>0</v>
      </c>
      <c r="P11" s="37">
        <f t="shared" si="1"/>
        <v>0</v>
      </c>
      <c r="Q11" s="37">
        <f t="shared" si="1"/>
        <v>0</v>
      </c>
      <c r="R11" s="37">
        <f t="shared" si="1"/>
        <v>0</v>
      </c>
      <c r="S11" s="37">
        <f t="shared" si="1"/>
        <v>0</v>
      </c>
      <c r="T11" s="37">
        <f t="shared" si="1"/>
        <v>0</v>
      </c>
      <c r="U11" s="37">
        <f t="shared" si="1"/>
        <v>0</v>
      </c>
      <c r="V11" s="37">
        <f t="shared" si="1"/>
        <v>0</v>
      </c>
      <c r="W11" s="37">
        <f t="shared" si="1"/>
        <v>0</v>
      </c>
      <c r="X11" s="37">
        <f t="shared" si="1"/>
        <v>0</v>
      </c>
      <c r="Y11" s="37">
        <f t="shared" si="1"/>
        <v>0</v>
      </c>
      <c r="Z11" s="37">
        <f t="shared" si="1"/>
        <v>0</v>
      </c>
      <c r="AA11" s="37">
        <f t="shared" si="1"/>
        <v>0</v>
      </c>
      <c r="AB11" s="37">
        <f t="shared" si="1"/>
        <v>0</v>
      </c>
      <c r="AC11" s="37">
        <f t="shared" si="1"/>
        <v>0</v>
      </c>
      <c r="AD11" s="37">
        <f t="shared" si="1"/>
        <v>0</v>
      </c>
      <c r="AE11" s="37">
        <f t="shared" si="1"/>
        <v>0</v>
      </c>
      <c r="AF11" s="37">
        <f t="shared" si="1"/>
        <v>0</v>
      </c>
      <c r="AG11" s="37">
        <f t="shared" si="1"/>
        <v>0</v>
      </c>
      <c r="AH11" s="37">
        <f t="shared" si="1"/>
        <v>0</v>
      </c>
    </row>
    <row r="12" spans="1:34" ht="30.75" customHeight="1" thickTop="1" thickBot="1" x14ac:dyDescent="0.4">
      <c r="A12" s="8">
        <v>16</v>
      </c>
      <c r="B12" s="7" t="s">
        <v>60</v>
      </c>
      <c r="C12" s="14" t="s">
        <v>0</v>
      </c>
      <c r="D12" s="35">
        <f>ROUND((SUM(E12:AH12))/Classe!$D$4,2)</f>
        <v>0</v>
      </c>
      <c r="E12">
        <f>Saisie!B17</f>
        <v>0</v>
      </c>
      <c r="F12">
        <f>Saisie!C17</f>
        <v>0</v>
      </c>
      <c r="G12">
        <f>Saisie!D17</f>
        <v>0</v>
      </c>
      <c r="H12">
        <f>Saisie!E17</f>
        <v>0</v>
      </c>
      <c r="I12">
        <f>Saisie!F17</f>
        <v>0</v>
      </c>
      <c r="J12">
        <f>Saisie!G17</f>
        <v>0</v>
      </c>
      <c r="K12">
        <f>Saisie!H17</f>
        <v>0</v>
      </c>
      <c r="L12">
        <f>Saisie!I17</f>
        <v>0</v>
      </c>
      <c r="M12">
        <f>Saisie!J17</f>
        <v>0</v>
      </c>
      <c r="N12">
        <f>Saisie!K17</f>
        <v>0</v>
      </c>
      <c r="O12">
        <f>Saisie!L17</f>
        <v>0</v>
      </c>
      <c r="P12">
        <f>Saisie!M17</f>
        <v>0</v>
      </c>
      <c r="Q12">
        <f>Saisie!N17</f>
        <v>0</v>
      </c>
      <c r="R12">
        <f>Saisie!O17</f>
        <v>0</v>
      </c>
      <c r="S12">
        <f>Saisie!P17</f>
        <v>0</v>
      </c>
      <c r="T12">
        <f>Saisie!Q17</f>
        <v>0</v>
      </c>
      <c r="U12">
        <f>Saisie!R17</f>
        <v>0</v>
      </c>
      <c r="V12">
        <f>Saisie!S17</f>
        <v>0</v>
      </c>
      <c r="W12">
        <f>Saisie!T17</f>
        <v>0</v>
      </c>
      <c r="X12">
        <f>Saisie!U17</f>
        <v>0</v>
      </c>
      <c r="Y12">
        <f>Saisie!V17</f>
        <v>0</v>
      </c>
      <c r="Z12">
        <f>Saisie!W17</f>
        <v>0</v>
      </c>
      <c r="AA12">
        <f>Saisie!X17</f>
        <v>0</v>
      </c>
      <c r="AB12">
        <f>Saisie!Y17</f>
        <v>0</v>
      </c>
      <c r="AC12">
        <f>Saisie!Z17</f>
        <v>0</v>
      </c>
      <c r="AD12">
        <f>Saisie!AA17</f>
        <v>0</v>
      </c>
      <c r="AE12">
        <f>Saisie!AB17</f>
        <v>0</v>
      </c>
      <c r="AF12">
        <f>Saisie!AC17</f>
        <v>0</v>
      </c>
      <c r="AG12">
        <f>Saisie!AD17</f>
        <v>0</v>
      </c>
      <c r="AH12">
        <f>Saisie!AE17</f>
        <v>0</v>
      </c>
    </row>
    <row r="13" spans="1:34" ht="37" thickTop="1" thickBot="1" x14ac:dyDescent="0.4">
      <c r="A13" s="8">
        <v>5</v>
      </c>
      <c r="B13" s="7" t="s">
        <v>61</v>
      </c>
      <c r="C13" s="14" t="s">
        <v>84</v>
      </c>
      <c r="D13" s="35">
        <f>ROUND((SUM(E13:AH13))/Classe!$D$4,2)</f>
        <v>0</v>
      </c>
      <c r="E13">
        <f>Saisie!B6</f>
        <v>0</v>
      </c>
      <c r="F13">
        <f>Saisie!C6</f>
        <v>0</v>
      </c>
      <c r="G13">
        <f>Saisie!D6</f>
        <v>0</v>
      </c>
      <c r="H13">
        <f>Saisie!E6</f>
        <v>0</v>
      </c>
      <c r="I13">
        <f>Saisie!F6</f>
        <v>0</v>
      </c>
      <c r="J13">
        <f>Saisie!G6</f>
        <v>0</v>
      </c>
      <c r="K13">
        <f>Saisie!H6</f>
        <v>0</v>
      </c>
      <c r="L13">
        <f>Saisie!I6</f>
        <v>0</v>
      </c>
      <c r="M13">
        <f>Saisie!J6</f>
        <v>0</v>
      </c>
      <c r="N13">
        <f>Saisie!K6</f>
        <v>0</v>
      </c>
      <c r="O13">
        <f>Saisie!L6</f>
        <v>0</v>
      </c>
      <c r="P13">
        <f>Saisie!M6</f>
        <v>0</v>
      </c>
      <c r="Q13">
        <f>Saisie!N6</f>
        <v>0</v>
      </c>
      <c r="R13">
        <f>Saisie!O6</f>
        <v>0</v>
      </c>
      <c r="S13">
        <f>Saisie!P6</f>
        <v>0</v>
      </c>
      <c r="T13">
        <f>Saisie!Q6</f>
        <v>0</v>
      </c>
      <c r="U13">
        <f>Saisie!R6</f>
        <v>0</v>
      </c>
      <c r="V13">
        <f>Saisie!S6</f>
        <v>0</v>
      </c>
      <c r="W13">
        <f>Saisie!T6</f>
        <v>0</v>
      </c>
      <c r="X13">
        <f>Saisie!U6</f>
        <v>0</v>
      </c>
      <c r="Y13">
        <f>Saisie!V6</f>
        <v>0</v>
      </c>
      <c r="Z13">
        <f>Saisie!W6</f>
        <v>0</v>
      </c>
      <c r="AA13">
        <f>Saisie!X6</f>
        <v>0</v>
      </c>
      <c r="AB13">
        <f>Saisie!Y6</f>
        <v>0</v>
      </c>
      <c r="AC13">
        <f>Saisie!Z6</f>
        <v>0</v>
      </c>
      <c r="AD13">
        <f>Saisie!AA6</f>
        <v>0</v>
      </c>
      <c r="AE13">
        <f>Saisie!AB6</f>
        <v>0</v>
      </c>
      <c r="AF13">
        <f>Saisie!AC6</f>
        <v>0</v>
      </c>
      <c r="AG13">
        <f>Saisie!AD6</f>
        <v>0</v>
      </c>
      <c r="AH13">
        <f>Saisie!AE6</f>
        <v>0</v>
      </c>
    </row>
    <row r="14" spans="1:34" s="4" customFormat="1" ht="15.75" customHeight="1" thickTop="1" thickBot="1" x14ac:dyDescent="0.4">
      <c r="B14" s="16"/>
      <c r="C14" s="2"/>
      <c r="D14" s="3"/>
    </row>
    <row r="15" spans="1:34" ht="15.5" thickTop="1" thickBot="1" x14ac:dyDescent="0.4">
      <c r="A15" s="8"/>
      <c r="B15" s="17" t="s">
        <v>6</v>
      </c>
      <c r="C15" s="15"/>
      <c r="D15" s="37">
        <f>ROUND(SUM(E16:AH21)/(6*Classe!D4),2)</f>
        <v>0</v>
      </c>
      <c r="E15" s="37">
        <f t="shared" ref="E15:AH15" si="2">ROUND(AVERAGE(E16:E21),2)</f>
        <v>0</v>
      </c>
      <c r="F15" s="37">
        <f t="shared" si="2"/>
        <v>0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37">
        <f t="shared" si="2"/>
        <v>0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si="2"/>
        <v>0</v>
      </c>
      <c r="Q15" s="37">
        <f t="shared" si="2"/>
        <v>0</v>
      </c>
      <c r="R15" s="37">
        <f t="shared" si="2"/>
        <v>0</v>
      </c>
      <c r="S15" s="37">
        <f t="shared" si="2"/>
        <v>0</v>
      </c>
      <c r="T15" s="37">
        <f t="shared" si="2"/>
        <v>0</v>
      </c>
      <c r="U15" s="37">
        <f t="shared" si="2"/>
        <v>0</v>
      </c>
      <c r="V15" s="37">
        <f t="shared" si="2"/>
        <v>0</v>
      </c>
      <c r="W15" s="37">
        <f t="shared" si="2"/>
        <v>0</v>
      </c>
      <c r="X15" s="37">
        <f t="shared" si="2"/>
        <v>0</v>
      </c>
      <c r="Y15" s="37">
        <f t="shared" si="2"/>
        <v>0</v>
      </c>
      <c r="Z15" s="37">
        <f t="shared" si="2"/>
        <v>0</v>
      </c>
      <c r="AA15" s="37">
        <f t="shared" si="2"/>
        <v>0</v>
      </c>
      <c r="AB15" s="37">
        <f t="shared" si="2"/>
        <v>0</v>
      </c>
      <c r="AC15" s="37">
        <f t="shared" si="2"/>
        <v>0</v>
      </c>
      <c r="AD15" s="37">
        <f t="shared" si="2"/>
        <v>0</v>
      </c>
      <c r="AE15" s="37">
        <f t="shared" si="2"/>
        <v>0</v>
      </c>
      <c r="AF15" s="37">
        <f t="shared" si="2"/>
        <v>0</v>
      </c>
      <c r="AG15" s="37">
        <f t="shared" si="2"/>
        <v>0</v>
      </c>
      <c r="AH15" s="37">
        <f t="shared" si="2"/>
        <v>0</v>
      </c>
    </row>
    <row r="16" spans="1:34" ht="49.5" customHeight="1" thickTop="1" thickBot="1" x14ac:dyDescent="0.4">
      <c r="A16">
        <v>19</v>
      </c>
      <c r="B16" s="12" t="s">
        <v>62</v>
      </c>
      <c r="C16" s="14" t="s">
        <v>1</v>
      </c>
      <c r="D16" s="35">
        <f>ROUND((SUM(E16:AH16))/Classe!$D$4,2)</f>
        <v>0</v>
      </c>
      <c r="E16">
        <f>Saisie!B20</f>
        <v>0</v>
      </c>
      <c r="F16">
        <f>Saisie!C20</f>
        <v>0</v>
      </c>
      <c r="G16">
        <f>Saisie!D20</f>
        <v>0</v>
      </c>
      <c r="H16">
        <f>Saisie!E20</f>
        <v>0</v>
      </c>
      <c r="I16">
        <f>Saisie!F20</f>
        <v>0</v>
      </c>
      <c r="J16">
        <f>Saisie!G20</f>
        <v>0</v>
      </c>
      <c r="K16">
        <f>Saisie!H20</f>
        <v>0</v>
      </c>
      <c r="L16">
        <f>Saisie!I20</f>
        <v>0</v>
      </c>
      <c r="M16">
        <f>Saisie!J20</f>
        <v>0</v>
      </c>
      <c r="N16">
        <f>Saisie!K20</f>
        <v>0</v>
      </c>
      <c r="O16">
        <f>Saisie!L20</f>
        <v>0</v>
      </c>
      <c r="P16">
        <f>Saisie!M20</f>
        <v>0</v>
      </c>
      <c r="Q16">
        <f>Saisie!N20</f>
        <v>0</v>
      </c>
      <c r="R16">
        <f>Saisie!O20</f>
        <v>0</v>
      </c>
      <c r="S16">
        <f>Saisie!P20</f>
        <v>0</v>
      </c>
      <c r="T16">
        <f>Saisie!Q20</f>
        <v>0</v>
      </c>
      <c r="U16">
        <f>Saisie!R20</f>
        <v>0</v>
      </c>
      <c r="V16">
        <f>Saisie!S20</f>
        <v>0</v>
      </c>
      <c r="W16">
        <f>Saisie!T20</f>
        <v>0</v>
      </c>
      <c r="X16">
        <f>Saisie!U20</f>
        <v>0</v>
      </c>
      <c r="Y16">
        <f>Saisie!V20</f>
        <v>0</v>
      </c>
      <c r="Z16">
        <f>Saisie!W20</f>
        <v>0</v>
      </c>
      <c r="AA16">
        <f>Saisie!X20</f>
        <v>0</v>
      </c>
      <c r="AB16">
        <f>Saisie!Y20</f>
        <v>0</v>
      </c>
      <c r="AC16">
        <f>Saisie!Z20</f>
        <v>0</v>
      </c>
      <c r="AD16">
        <f>Saisie!AA20</f>
        <v>0</v>
      </c>
      <c r="AE16">
        <f>Saisie!AB20</f>
        <v>0</v>
      </c>
      <c r="AF16">
        <f>Saisie!AC20</f>
        <v>0</v>
      </c>
      <c r="AG16">
        <f>Saisie!AD20</f>
        <v>0</v>
      </c>
      <c r="AH16">
        <f>Saisie!AE20</f>
        <v>0</v>
      </c>
    </row>
    <row r="17" spans="1:34" ht="45.75" customHeight="1" thickTop="1" thickBot="1" x14ac:dyDescent="0.4">
      <c r="A17">
        <v>11</v>
      </c>
      <c r="B17" s="12" t="s">
        <v>63</v>
      </c>
      <c r="C17" s="14" t="s">
        <v>2</v>
      </c>
      <c r="D17" s="35">
        <f>ROUND((SUM(E17:AH17))/Classe!$D$4,2)</f>
        <v>0</v>
      </c>
      <c r="E17">
        <f>Saisie!B12</f>
        <v>0</v>
      </c>
      <c r="F17">
        <f>Saisie!C12</f>
        <v>0</v>
      </c>
      <c r="G17">
        <f>Saisie!D12</f>
        <v>0</v>
      </c>
      <c r="H17">
        <f>Saisie!E12</f>
        <v>0</v>
      </c>
      <c r="I17">
        <f>Saisie!F12</f>
        <v>0</v>
      </c>
      <c r="J17">
        <f>Saisie!G12</f>
        <v>0</v>
      </c>
      <c r="K17">
        <f>Saisie!H12</f>
        <v>0</v>
      </c>
      <c r="L17">
        <f>Saisie!I12</f>
        <v>0</v>
      </c>
      <c r="M17">
        <f>Saisie!J12</f>
        <v>0</v>
      </c>
      <c r="N17">
        <f>Saisie!K12</f>
        <v>0</v>
      </c>
      <c r="O17">
        <f>Saisie!L12</f>
        <v>0</v>
      </c>
      <c r="P17">
        <f>Saisie!M12</f>
        <v>0</v>
      </c>
      <c r="Q17">
        <f>Saisie!N12</f>
        <v>0</v>
      </c>
      <c r="R17">
        <f>Saisie!O12</f>
        <v>0</v>
      </c>
      <c r="S17">
        <f>Saisie!P12</f>
        <v>0</v>
      </c>
      <c r="T17">
        <f>Saisie!Q12</f>
        <v>0</v>
      </c>
      <c r="U17">
        <f>Saisie!R12</f>
        <v>0</v>
      </c>
      <c r="V17">
        <f>Saisie!S12</f>
        <v>0</v>
      </c>
      <c r="W17">
        <f>Saisie!T12</f>
        <v>0</v>
      </c>
      <c r="X17">
        <f>Saisie!U12</f>
        <v>0</v>
      </c>
      <c r="Y17">
        <f>Saisie!V12</f>
        <v>0</v>
      </c>
      <c r="Z17">
        <f>Saisie!W12</f>
        <v>0</v>
      </c>
      <c r="AA17">
        <f>Saisie!X12</f>
        <v>0</v>
      </c>
      <c r="AB17">
        <f>Saisie!Y12</f>
        <v>0</v>
      </c>
      <c r="AC17">
        <f>Saisie!Z12</f>
        <v>0</v>
      </c>
      <c r="AD17">
        <f>Saisie!AA12</f>
        <v>0</v>
      </c>
      <c r="AE17">
        <f>Saisie!AB12</f>
        <v>0</v>
      </c>
      <c r="AF17">
        <f>Saisie!AC12</f>
        <v>0</v>
      </c>
      <c r="AG17">
        <f>Saisie!AD12</f>
        <v>0</v>
      </c>
      <c r="AH17">
        <f>Saisie!AE12</f>
        <v>0</v>
      </c>
    </row>
    <row r="18" spans="1:34" ht="44.5" thickTop="1" thickBot="1" x14ac:dyDescent="0.4">
      <c r="A18">
        <v>8</v>
      </c>
      <c r="B18" s="12" t="s">
        <v>64</v>
      </c>
      <c r="C18" s="14" t="s">
        <v>86</v>
      </c>
      <c r="D18" s="35">
        <f>ROUND((SUM(E18:AH18))/Classe!$D$4,2)</f>
        <v>0</v>
      </c>
      <c r="E18">
        <f>Saisie!B9</f>
        <v>0</v>
      </c>
      <c r="F18">
        <f>Saisie!C9</f>
        <v>0</v>
      </c>
      <c r="G18">
        <f>Saisie!D9</f>
        <v>0</v>
      </c>
      <c r="H18">
        <f>Saisie!E9</f>
        <v>0</v>
      </c>
      <c r="I18">
        <f>Saisie!F9</f>
        <v>0</v>
      </c>
      <c r="J18">
        <f>Saisie!G9</f>
        <v>0</v>
      </c>
      <c r="K18">
        <f>Saisie!H9</f>
        <v>0</v>
      </c>
      <c r="L18">
        <f>Saisie!I9</f>
        <v>0</v>
      </c>
      <c r="M18">
        <f>Saisie!J9</f>
        <v>0</v>
      </c>
      <c r="N18">
        <f>Saisie!K9</f>
        <v>0</v>
      </c>
      <c r="O18">
        <f>Saisie!L9</f>
        <v>0</v>
      </c>
      <c r="P18">
        <f>Saisie!M9</f>
        <v>0</v>
      </c>
      <c r="Q18">
        <f>Saisie!N9</f>
        <v>0</v>
      </c>
      <c r="R18">
        <f>Saisie!O9</f>
        <v>0</v>
      </c>
      <c r="S18">
        <f>Saisie!P9</f>
        <v>0</v>
      </c>
      <c r="T18">
        <f>Saisie!Q9</f>
        <v>0</v>
      </c>
      <c r="U18">
        <f>Saisie!R9</f>
        <v>0</v>
      </c>
      <c r="V18">
        <f>Saisie!S9</f>
        <v>0</v>
      </c>
      <c r="W18">
        <f>Saisie!T9</f>
        <v>0</v>
      </c>
      <c r="X18">
        <f>Saisie!U9</f>
        <v>0</v>
      </c>
      <c r="Y18">
        <f>Saisie!V9</f>
        <v>0</v>
      </c>
      <c r="Z18">
        <f>Saisie!W9</f>
        <v>0</v>
      </c>
      <c r="AA18">
        <f>Saisie!X9</f>
        <v>0</v>
      </c>
      <c r="AB18">
        <f>Saisie!Y9</f>
        <v>0</v>
      </c>
      <c r="AC18">
        <f>Saisie!Z9</f>
        <v>0</v>
      </c>
      <c r="AD18">
        <f>Saisie!AA9</f>
        <v>0</v>
      </c>
      <c r="AE18">
        <f>Saisie!AB9</f>
        <v>0</v>
      </c>
      <c r="AF18">
        <f>Saisie!AC9</f>
        <v>0</v>
      </c>
      <c r="AG18">
        <f>Saisie!AD9</f>
        <v>0</v>
      </c>
      <c r="AH18">
        <f>Saisie!AE9</f>
        <v>0</v>
      </c>
    </row>
    <row r="19" spans="1:34" ht="30" thickTop="1" thickBot="1" x14ac:dyDescent="0.4">
      <c r="A19">
        <v>23</v>
      </c>
      <c r="B19" s="12" t="s">
        <v>65</v>
      </c>
      <c r="C19" s="14" t="s">
        <v>94</v>
      </c>
      <c r="D19" s="35">
        <f>ROUND((SUM(E19:AH19))/Classe!$D$4,2)</f>
        <v>0</v>
      </c>
      <c r="E19">
        <f>Saisie!B24</f>
        <v>0</v>
      </c>
      <c r="F19">
        <f>Saisie!C24</f>
        <v>0</v>
      </c>
      <c r="G19">
        <f>Saisie!D24</f>
        <v>0</v>
      </c>
      <c r="H19">
        <f>Saisie!E24</f>
        <v>0</v>
      </c>
      <c r="I19">
        <f>Saisie!F24</f>
        <v>0</v>
      </c>
      <c r="J19">
        <f>Saisie!G24</f>
        <v>0</v>
      </c>
      <c r="K19">
        <f>Saisie!H24</f>
        <v>0</v>
      </c>
      <c r="L19">
        <f>Saisie!I24</f>
        <v>0</v>
      </c>
      <c r="M19">
        <f>Saisie!J24</f>
        <v>0</v>
      </c>
      <c r="N19">
        <f>Saisie!K24</f>
        <v>0</v>
      </c>
      <c r="O19">
        <f>Saisie!L24</f>
        <v>0</v>
      </c>
      <c r="P19">
        <f>Saisie!M24</f>
        <v>0</v>
      </c>
      <c r="Q19">
        <f>Saisie!N24</f>
        <v>0</v>
      </c>
      <c r="R19">
        <f>Saisie!O24</f>
        <v>0</v>
      </c>
      <c r="S19">
        <f>Saisie!P24</f>
        <v>0</v>
      </c>
      <c r="T19">
        <f>Saisie!Q24</f>
        <v>0</v>
      </c>
      <c r="U19">
        <f>Saisie!R24</f>
        <v>0</v>
      </c>
      <c r="V19">
        <f>Saisie!S24</f>
        <v>0</v>
      </c>
      <c r="W19">
        <f>Saisie!T24</f>
        <v>0</v>
      </c>
      <c r="X19">
        <f>Saisie!U24</f>
        <v>0</v>
      </c>
      <c r="Y19">
        <f>Saisie!V24</f>
        <v>0</v>
      </c>
      <c r="Z19">
        <f>Saisie!W24</f>
        <v>0</v>
      </c>
      <c r="AA19">
        <f>Saisie!X24</f>
        <v>0</v>
      </c>
      <c r="AB19">
        <f>Saisie!Y24</f>
        <v>0</v>
      </c>
      <c r="AC19">
        <f>Saisie!Z24</f>
        <v>0</v>
      </c>
      <c r="AD19">
        <f>Saisie!AA24</f>
        <v>0</v>
      </c>
      <c r="AE19">
        <f>Saisie!AB24</f>
        <v>0</v>
      </c>
      <c r="AF19">
        <f>Saisie!AC24</f>
        <v>0</v>
      </c>
      <c r="AG19">
        <f>Saisie!AD24</f>
        <v>0</v>
      </c>
      <c r="AH19">
        <f>Saisie!AE24</f>
        <v>0</v>
      </c>
    </row>
    <row r="20" spans="1:34" ht="30.75" customHeight="1" thickTop="1" thickBot="1" x14ac:dyDescent="0.4">
      <c r="A20">
        <v>21</v>
      </c>
      <c r="B20" s="12" t="s">
        <v>66</v>
      </c>
      <c r="C20" s="14" t="s">
        <v>3</v>
      </c>
      <c r="D20" s="35">
        <f>ROUND((SUM(E20:AH20))/Classe!$D$4,2)</f>
        <v>0</v>
      </c>
      <c r="E20">
        <f>Saisie!B22</f>
        <v>0</v>
      </c>
      <c r="F20">
        <f>Saisie!C22</f>
        <v>0</v>
      </c>
      <c r="G20">
        <f>Saisie!D22</f>
        <v>0</v>
      </c>
      <c r="H20">
        <f>Saisie!E22</f>
        <v>0</v>
      </c>
      <c r="I20">
        <f>Saisie!F22</f>
        <v>0</v>
      </c>
      <c r="J20">
        <f>Saisie!G22</f>
        <v>0</v>
      </c>
      <c r="K20">
        <f>Saisie!H22</f>
        <v>0</v>
      </c>
      <c r="L20">
        <f>Saisie!I22</f>
        <v>0</v>
      </c>
      <c r="M20">
        <f>Saisie!J22</f>
        <v>0</v>
      </c>
      <c r="N20">
        <f>Saisie!K22</f>
        <v>0</v>
      </c>
      <c r="O20">
        <f>Saisie!L22</f>
        <v>0</v>
      </c>
      <c r="P20">
        <f>Saisie!M22</f>
        <v>0</v>
      </c>
      <c r="Q20">
        <f>Saisie!N22</f>
        <v>0</v>
      </c>
      <c r="R20">
        <f>Saisie!O22</f>
        <v>0</v>
      </c>
      <c r="S20">
        <f>Saisie!P22</f>
        <v>0</v>
      </c>
      <c r="T20">
        <f>Saisie!Q22</f>
        <v>0</v>
      </c>
      <c r="U20">
        <f>Saisie!R22</f>
        <v>0</v>
      </c>
      <c r="V20">
        <f>Saisie!S22</f>
        <v>0</v>
      </c>
      <c r="W20">
        <f>Saisie!T22</f>
        <v>0</v>
      </c>
      <c r="X20">
        <f>Saisie!U22</f>
        <v>0</v>
      </c>
      <c r="Y20">
        <f>Saisie!V22</f>
        <v>0</v>
      </c>
      <c r="Z20">
        <f>Saisie!W22</f>
        <v>0</v>
      </c>
      <c r="AA20">
        <f>Saisie!X22</f>
        <v>0</v>
      </c>
      <c r="AB20">
        <f>Saisie!Y22</f>
        <v>0</v>
      </c>
      <c r="AC20">
        <f>Saisie!Z22</f>
        <v>0</v>
      </c>
      <c r="AD20">
        <f>Saisie!AA22</f>
        <v>0</v>
      </c>
      <c r="AE20">
        <f>Saisie!AB22</f>
        <v>0</v>
      </c>
      <c r="AF20">
        <f>Saisie!AC22</f>
        <v>0</v>
      </c>
      <c r="AG20">
        <f>Saisie!AD22</f>
        <v>0</v>
      </c>
      <c r="AH20">
        <f>Saisie!AE22</f>
        <v>0</v>
      </c>
    </row>
    <row r="21" spans="1:34" ht="30.75" customHeight="1" thickTop="1" thickBot="1" x14ac:dyDescent="0.4">
      <c r="A21">
        <v>17</v>
      </c>
      <c r="B21" s="12" t="s">
        <v>67</v>
      </c>
      <c r="C21" s="14" t="s">
        <v>92</v>
      </c>
      <c r="D21" s="35">
        <f>ROUND((SUM(E21:AH21))/Classe!$D$4,2)</f>
        <v>0</v>
      </c>
      <c r="E21">
        <f>Saisie!B18</f>
        <v>0</v>
      </c>
      <c r="F21">
        <f>Saisie!C18</f>
        <v>0</v>
      </c>
      <c r="G21">
        <f>Saisie!D18</f>
        <v>0</v>
      </c>
      <c r="H21">
        <f>Saisie!E18</f>
        <v>0</v>
      </c>
      <c r="I21">
        <f>Saisie!F18</f>
        <v>0</v>
      </c>
      <c r="J21">
        <f>Saisie!G18</f>
        <v>0</v>
      </c>
      <c r="K21">
        <f>Saisie!H18</f>
        <v>0</v>
      </c>
      <c r="L21">
        <f>Saisie!I18</f>
        <v>0</v>
      </c>
      <c r="M21">
        <f>Saisie!J18</f>
        <v>0</v>
      </c>
      <c r="N21">
        <f>Saisie!K18</f>
        <v>0</v>
      </c>
      <c r="O21">
        <f>Saisie!L18</f>
        <v>0</v>
      </c>
      <c r="P21">
        <f>Saisie!M18</f>
        <v>0</v>
      </c>
      <c r="Q21">
        <f>Saisie!N18</f>
        <v>0</v>
      </c>
      <c r="R21">
        <f>Saisie!O18</f>
        <v>0</v>
      </c>
      <c r="S21">
        <f>Saisie!P18</f>
        <v>0</v>
      </c>
      <c r="T21">
        <f>Saisie!Q18</f>
        <v>0</v>
      </c>
      <c r="U21">
        <f>Saisie!R18</f>
        <v>0</v>
      </c>
      <c r="V21">
        <f>Saisie!S18</f>
        <v>0</v>
      </c>
      <c r="W21">
        <f>Saisie!T18</f>
        <v>0</v>
      </c>
      <c r="X21">
        <f>Saisie!U18</f>
        <v>0</v>
      </c>
      <c r="Y21">
        <f>Saisie!V18</f>
        <v>0</v>
      </c>
      <c r="Z21">
        <f>Saisie!W18</f>
        <v>0</v>
      </c>
      <c r="AA21">
        <f>Saisie!X18</f>
        <v>0</v>
      </c>
      <c r="AB21">
        <f>Saisie!Y18</f>
        <v>0</v>
      </c>
      <c r="AC21">
        <f>Saisie!Z18</f>
        <v>0</v>
      </c>
      <c r="AD21">
        <f>Saisie!AA18</f>
        <v>0</v>
      </c>
      <c r="AE21">
        <f>Saisie!AB18</f>
        <v>0</v>
      </c>
      <c r="AF21">
        <f>Saisie!AC18</f>
        <v>0</v>
      </c>
      <c r="AG21">
        <f>Saisie!AD18</f>
        <v>0</v>
      </c>
      <c r="AH21">
        <f>Saisie!AE18</f>
        <v>0</v>
      </c>
    </row>
    <row r="22" spans="1:34" ht="15" thickTop="1" x14ac:dyDescent="0.35"/>
  </sheetData>
  <conditionalFormatting sqref="D4:D9">
    <cfRule type="cellIs" dxfId="47" priority="5" operator="equal">
      <formula>0.5</formula>
    </cfRule>
    <cfRule type="cellIs" dxfId="46" priority="16" operator="greaterThanOrEqual">
      <formula>0.8</formula>
    </cfRule>
    <cfRule type="cellIs" dxfId="45" priority="17" operator="between">
      <formula>0.5</formula>
      <formula>0.8</formula>
    </cfRule>
    <cfRule type="cellIs" dxfId="44" priority="18" operator="lessThan">
      <formula>0.5</formula>
    </cfRule>
  </conditionalFormatting>
  <conditionalFormatting sqref="D12:D13">
    <cfRule type="cellIs" dxfId="43" priority="3" operator="equal">
      <formula>0.5</formula>
    </cfRule>
    <cfRule type="cellIs" dxfId="42" priority="13" operator="greaterThanOrEqual">
      <formula>0.8</formula>
    </cfRule>
    <cfRule type="cellIs" dxfId="41" priority="14" operator="between">
      <formula>0.5</formula>
      <formula>0.8</formula>
    </cfRule>
    <cfRule type="cellIs" dxfId="40" priority="15" operator="lessThan">
      <formula>0.5</formula>
    </cfRule>
  </conditionalFormatting>
  <conditionalFormatting sqref="D16:D21">
    <cfRule type="cellIs" dxfId="39" priority="1" operator="equal">
      <formula>0.5</formula>
    </cfRule>
    <cfRule type="cellIs" dxfId="38" priority="7" operator="greaterThanOrEqual">
      <formula>0.8</formula>
    </cfRule>
    <cfRule type="cellIs" dxfId="37" priority="8" operator="between">
      <formula>0.5</formula>
      <formula>0.8</formula>
    </cfRule>
    <cfRule type="cellIs" dxfId="36" priority="9" operator="lessThan">
      <formula>0.5</formula>
    </cfRule>
  </conditionalFormatting>
  <conditionalFormatting sqref="D3:AH3">
    <cfRule type="cellIs" dxfId="35" priority="6" operator="equal">
      <formula>"0,,5"</formula>
    </cfRule>
    <cfRule type="cellIs" dxfId="34" priority="31" operator="greaterThanOrEqual">
      <formula>0.8</formula>
    </cfRule>
    <cfRule type="cellIs" dxfId="33" priority="32" operator="between">
      <formula>0.5</formula>
      <formula>0.8</formula>
    </cfRule>
    <cfRule type="cellIs" dxfId="32" priority="33" operator="lessThan">
      <formula>0.5</formula>
    </cfRule>
  </conditionalFormatting>
  <conditionalFormatting sqref="D11:AH11">
    <cfRule type="cellIs" dxfId="31" priority="4" operator="equal">
      <formula>0.5</formula>
    </cfRule>
    <cfRule type="cellIs" dxfId="30" priority="25" operator="greaterThanOrEqual">
      <formula>0.8</formula>
    </cfRule>
    <cfRule type="cellIs" dxfId="29" priority="26" operator="between">
      <formula>0.5</formula>
      <formula>0.8</formula>
    </cfRule>
    <cfRule type="cellIs" dxfId="28" priority="27" operator="lessThan">
      <formula>0.5</formula>
    </cfRule>
  </conditionalFormatting>
  <conditionalFormatting sqref="D15:AH15">
    <cfRule type="cellIs" dxfId="27" priority="2" operator="equal">
      <formula>0.5</formula>
    </cfRule>
    <cfRule type="cellIs" dxfId="26" priority="19" operator="greaterThanOrEqual">
      <formula>0.8</formula>
    </cfRule>
    <cfRule type="cellIs" dxfId="25" priority="20" operator="between">
      <formula>0.5</formula>
      <formula>0.8</formula>
    </cfRule>
    <cfRule type="cellIs" dxfId="24" priority="21" operator="lessThan">
      <formula>0.5</formula>
    </cfRule>
  </conditionalFormatting>
  <pageMargins left="0.7" right="0.7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9"/>
  <sheetViews>
    <sheetView tabSelected="1" topLeftCell="A8" zoomScale="80" zoomScaleNormal="80" workbookViewId="0">
      <selection activeCell="C17" sqref="C17"/>
    </sheetView>
  </sheetViews>
  <sheetFormatPr baseColWidth="10" defaultRowHeight="14.5" x14ac:dyDescent="0.35"/>
  <cols>
    <col min="1" max="1" width="7" customWidth="1"/>
    <col min="2" max="2" width="49.7265625" customWidth="1"/>
    <col min="3" max="3" width="36.7265625" customWidth="1"/>
    <col min="4" max="4" width="10.54296875" customWidth="1"/>
    <col min="5" max="10" width="7.1796875" customWidth="1"/>
    <col min="11" max="13" width="7.26953125" customWidth="1"/>
    <col min="14" max="14" width="8.26953125" customWidth="1"/>
    <col min="15" max="15" width="8.54296875" customWidth="1"/>
    <col min="16" max="34" width="8" customWidth="1"/>
  </cols>
  <sheetData>
    <row r="1" spans="1:34" ht="15" thickBot="1" x14ac:dyDescent="0.4">
      <c r="B1" s="5" t="s">
        <v>55</v>
      </c>
    </row>
    <row r="2" spans="1:34" ht="31.5" customHeight="1" thickBot="1" x14ac:dyDescent="0.4">
      <c r="B2" s="9"/>
      <c r="D2" s="38" t="s">
        <v>18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30</v>
      </c>
      <c r="AB2" t="s">
        <v>31</v>
      </c>
      <c r="AC2" t="s">
        <v>32</v>
      </c>
      <c r="AD2" t="s">
        <v>33</v>
      </c>
      <c r="AE2" t="s">
        <v>34</v>
      </c>
      <c r="AF2" t="s">
        <v>35</v>
      </c>
      <c r="AG2" t="s">
        <v>36</v>
      </c>
      <c r="AH2" t="s">
        <v>37</v>
      </c>
    </row>
    <row r="3" spans="1:34" ht="15.5" thickTop="1" thickBot="1" x14ac:dyDescent="0.4">
      <c r="A3" s="8"/>
      <c r="B3" s="10" t="s">
        <v>46</v>
      </c>
      <c r="C3" s="6"/>
      <c r="D3" s="36">
        <f>ROUND(SUM(E4:AH6)/(3*Classe!D4),2)</f>
        <v>0</v>
      </c>
      <c r="E3" s="36">
        <f>ROUND(AVERAGE(E4:E6),2)</f>
        <v>0</v>
      </c>
      <c r="F3" s="36">
        <f t="shared" ref="F3:AH3" si="0">ROUND(AVERAGE(F4:F6),2)</f>
        <v>0</v>
      </c>
      <c r="G3" s="36">
        <f t="shared" si="0"/>
        <v>0</v>
      </c>
      <c r="H3" s="36">
        <f t="shared" si="0"/>
        <v>0</v>
      </c>
      <c r="I3" s="36">
        <f t="shared" si="0"/>
        <v>0</v>
      </c>
      <c r="J3" s="36">
        <f t="shared" si="0"/>
        <v>0</v>
      </c>
      <c r="K3" s="36">
        <f t="shared" si="0"/>
        <v>0</v>
      </c>
      <c r="L3" s="36">
        <f t="shared" si="0"/>
        <v>0</v>
      </c>
      <c r="M3" s="36">
        <f t="shared" si="0"/>
        <v>0</v>
      </c>
      <c r="N3" s="36">
        <f t="shared" si="0"/>
        <v>0</v>
      </c>
      <c r="O3" s="36">
        <f t="shared" si="0"/>
        <v>0</v>
      </c>
      <c r="P3" s="36">
        <f t="shared" si="0"/>
        <v>0</v>
      </c>
      <c r="Q3" s="36">
        <f t="shared" si="0"/>
        <v>0</v>
      </c>
      <c r="R3" s="36">
        <f t="shared" si="0"/>
        <v>0</v>
      </c>
      <c r="S3" s="36">
        <f t="shared" si="0"/>
        <v>0</v>
      </c>
      <c r="T3" s="36">
        <f t="shared" si="0"/>
        <v>0</v>
      </c>
      <c r="U3" s="36">
        <f t="shared" si="0"/>
        <v>0</v>
      </c>
      <c r="V3" s="36">
        <f t="shared" si="0"/>
        <v>0</v>
      </c>
      <c r="W3" s="36">
        <f t="shared" si="0"/>
        <v>0</v>
      </c>
      <c r="X3" s="36">
        <f t="shared" si="0"/>
        <v>0</v>
      </c>
      <c r="Y3" s="36">
        <f t="shared" si="0"/>
        <v>0</v>
      </c>
      <c r="Z3" s="36">
        <f t="shared" si="0"/>
        <v>0</v>
      </c>
      <c r="AA3" s="36">
        <f t="shared" si="0"/>
        <v>0</v>
      </c>
      <c r="AB3" s="36">
        <f t="shared" si="0"/>
        <v>0</v>
      </c>
      <c r="AC3" s="36">
        <f t="shared" si="0"/>
        <v>0</v>
      </c>
      <c r="AD3" s="36">
        <f t="shared" si="0"/>
        <v>0</v>
      </c>
      <c r="AE3" s="36">
        <f t="shared" si="0"/>
        <v>0</v>
      </c>
      <c r="AF3" s="36">
        <f t="shared" si="0"/>
        <v>0</v>
      </c>
      <c r="AG3" s="36">
        <f t="shared" si="0"/>
        <v>0</v>
      </c>
      <c r="AH3" s="36">
        <f t="shared" si="0"/>
        <v>0</v>
      </c>
    </row>
    <row r="4" spans="1:34" ht="59" thickTop="1" thickBot="1" x14ac:dyDescent="0.4">
      <c r="A4" s="8">
        <v>15</v>
      </c>
      <c r="B4" s="7" t="s">
        <v>39</v>
      </c>
      <c r="C4" s="14" t="s">
        <v>38</v>
      </c>
      <c r="D4" s="35">
        <f>ROUND((SUM(E4:AH4))/Classe!$D$4,2)</f>
        <v>0</v>
      </c>
      <c r="E4">
        <f>Saisie!B16</f>
        <v>0</v>
      </c>
      <c r="F4">
        <f>Saisie!C16</f>
        <v>0</v>
      </c>
      <c r="G4">
        <f>Saisie!D16</f>
        <v>0</v>
      </c>
      <c r="H4">
        <f>Saisie!E16</f>
        <v>0</v>
      </c>
      <c r="I4">
        <f>Saisie!F16</f>
        <v>0</v>
      </c>
      <c r="J4">
        <f>Saisie!G16</f>
        <v>0</v>
      </c>
      <c r="K4">
        <f>Saisie!H16</f>
        <v>0</v>
      </c>
      <c r="L4">
        <f>Saisie!I16</f>
        <v>0</v>
      </c>
      <c r="M4">
        <f>Saisie!J16</f>
        <v>0</v>
      </c>
      <c r="N4">
        <f>Saisie!K16</f>
        <v>0</v>
      </c>
      <c r="O4">
        <f>Saisie!L16</f>
        <v>0</v>
      </c>
      <c r="P4">
        <f>Saisie!M16</f>
        <v>0</v>
      </c>
      <c r="Q4">
        <f>Saisie!N16</f>
        <v>0</v>
      </c>
      <c r="R4">
        <f>Saisie!O16</f>
        <v>0</v>
      </c>
      <c r="S4">
        <f>Saisie!P16</f>
        <v>0</v>
      </c>
      <c r="T4">
        <f>Saisie!Q16</f>
        <v>0</v>
      </c>
      <c r="U4">
        <f>Saisie!R16</f>
        <v>0</v>
      </c>
      <c r="V4">
        <f>Saisie!S16</f>
        <v>0</v>
      </c>
      <c r="W4">
        <f>Saisie!T16</f>
        <v>0</v>
      </c>
      <c r="X4">
        <f>Saisie!U16</f>
        <v>0</v>
      </c>
      <c r="Y4">
        <f>Saisie!V16</f>
        <v>0</v>
      </c>
      <c r="Z4">
        <f>Saisie!W16</f>
        <v>0</v>
      </c>
      <c r="AA4">
        <f>Saisie!X16</f>
        <v>0</v>
      </c>
      <c r="AB4">
        <f>Saisie!Y16</f>
        <v>0</v>
      </c>
      <c r="AC4">
        <f>Saisie!Z16</f>
        <v>0</v>
      </c>
      <c r="AD4">
        <f>Saisie!AA16</f>
        <v>0</v>
      </c>
      <c r="AE4">
        <f>Saisie!AB16</f>
        <v>0</v>
      </c>
      <c r="AF4">
        <f>Saisie!AC16</f>
        <v>0</v>
      </c>
      <c r="AG4">
        <f>Saisie!AD16</f>
        <v>0</v>
      </c>
      <c r="AH4">
        <f>Saisie!AE16</f>
        <v>0</v>
      </c>
    </row>
    <row r="5" spans="1:34" ht="44.5" thickTop="1" thickBot="1" x14ac:dyDescent="0.4">
      <c r="A5" s="8">
        <v>2</v>
      </c>
      <c r="B5" s="12" t="s">
        <v>40</v>
      </c>
      <c r="C5" s="14" t="s">
        <v>81</v>
      </c>
      <c r="D5" s="35">
        <f>ROUND((SUM(E5:AH5))/Classe!$D$4,2)</f>
        <v>0</v>
      </c>
      <c r="E5">
        <f>Saisie!B3</f>
        <v>0</v>
      </c>
      <c r="F5">
        <f>Saisie!C3</f>
        <v>0</v>
      </c>
      <c r="G5">
        <f>Saisie!D3</f>
        <v>0</v>
      </c>
      <c r="H5">
        <f>Saisie!E3</f>
        <v>0</v>
      </c>
      <c r="I5">
        <f>Saisie!F3</f>
        <v>0</v>
      </c>
      <c r="J5">
        <f>Saisie!G3</f>
        <v>0</v>
      </c>
      <c r="K5">
        <f>Saisie!H3</f>
        <v>0</v>
      </c>
      <c r="L5">
        <f>Saisie!I3</f>
        <v>0</v>
      </c>
      <c r="M5">
        <f>Saisie!J3</f>
        <v>0</v>
      </c>
      <c r="N5">
        <f>Saisie!K3</f>
        <v>0</v>
      </c>
      <c r="O5">
        <f>Saisie!L3</f>
        <v>0</v>
      </c>
      <c r="P5">
        <f>Saisie!M3</f>
        <v>0</v>
      </c>
      <c r="Q5">
        <f>Saisie!N3</f>
        <v>0</v>
      </c>
      <c r="R5">
        <f>Saisie!O3</f>
        <v>0</v>
      </c>
      <c r="S5">
        <f>Saisie!P3</f>
        <v>0</v>
      </c>
      <c r="T5">
        <f>Saisie!Q3</f>
        <v>0</v>
      </c>
      <c r="U5">
        <f>Saisie!R3</f>
        <v>0</v>
      </c>
      <c r="V5">
        <f>Saisie!S3</f>
        <v>0</v>
      </c>
      <c r="W5">
        <f>Saisie!T3</f>
        <v>0</v>
      </c>
      <c r="X5">
        <f>Saisie!U3</f>
        <v>0</v>
      </c>
      <c r="Y5">
        <f>Saisie!V3</f>
        <v>0</v>
      </c>
      <c r="Z5">
        <f>Saisie!W3</f>
        <v>0</v>
      </c>
      <c r="AA5">
        <f>Saisie!X3</f>
        <v>0</v>
      </c>
      <c r="AB5">
        <f>Saisie!Y3</f>
        <v>0</v>
      </c>
      <c r="AC5">
        <f>Saisie!Z3</f>
        <v>0</v>
      </c>
      <c r="AD5">
        <f>Saisie!AA3</f>
        <v>0</v>
      </c>
      <c r="AE5">
        <f>Saisie!AB3</f>
        <v>0</v>
      </c>
      <c r="AF5">
        <f>Saisie!AC3</f>
        <v>0</v>
      </c>
      <c r="AG5">
        <f>Saisie!AD3</f>
        <v>0</v>
      </c>
      <c r="AH5">
        <f>Saisie!AE3</f>
        <v>0</v>
      </c>
    </row>
    <row r="6" spans="1:34" ht="44.5" thickTop="1" thickBot="1" x14ac:dyDescent="0.4">
      <c r="A6" s="8">
        <v>20</v>
      </c>
      <c r="B6" s="12" t="s">
        <v>41</v>
      </c>
      <c r="C6" s="14" t="s">
        <v>42</v>
      </c>
      <c r="D6" s="35">
        <f>ROUND((SUM(E6:AH6))/Classe!$D$4,2)</f>
        <v>0</v>
      </c>
      <c r="E6">
        <f>Saisie!B21</f>
        <v>0</v>
      </c>
      <c r="F6">
        <f>Saisie!C21</f>
        <v>0</v>
      </c>
      <c r="G6">
        <f>Saisie!D21</f>
        <v>0</v>
      </c>
      <c r="H6">
        <f>Saisie!E21</f>
        <v>0</v>
      </c>
      <c r="I6">
        <f>Saisie!F21</f>
        <v>0</v>
      </c>
      <c r="J6">
        <f>Saisie!G21</f>
        <v>0</v>
      </c>
      <c r="K6">
        <f>Saisie!H21</f>
        <v>0</v>
      </c>
      <c r="L6">
        <f>Saisie!I21</f>
        <v>0</v>
      </c>
      <c r="M6">
        <f>Saisie!J21</f>
        <v>0</v>
      </c>
      <c r="N6">
        <f>Saisie!K21</f>
        <v>0</v>
      </c>
      <c r="O6">
        <f>Saisie!L21</f>
        <v>0</v>
      </c>
      <c r="P6">
        <f>Saisie!M21</f>
        <v>0</v>
      </c>
      <c r="Q6">
        <f>Saisie!N21</f>
        <v>0</v>
      </c>
      <c r="R6">
        <f>Saisie!O21</f>
        <v>0</v>
      </c>
      <c r="S6">
        <f>Saisie!P21</f>
        <v>0</v>
      </c>
      <c r="T6">
        <f>Saisie!Q21</f>
        <v>0</v>
      </c>
      <c r="U6">
        <f>Saisie!R21</f>
        <v>0</v>
      </c>
      <c r="V6">
        <f>Saisie!S21</f>
        <v>0</v>
      </c>
      <c r="W6">
        <f>Saisie!T21</f>
        <v>0</v>
      </c>
      <c r="X6">
        <f>Saisie!U21</f>
        <v>0</v>
      </c>
      <c r="Y6">
        <f>Saisie!V21</f>
        <v>0</v>
      </c>
      <c r="Z6">
        <f>Saisie!W21</f>
        <v>0</v>
      </c>
      <c r="AA6">
        <f>Saisie!X21</f>
        <v>0</v>
      </c>
      <c r="AB6">
        <f>Saisie!Y21</f>
        <v>0</v>
      </c>
      <c r="AC6">
        <f>Saisie!Z21</f>
        <v>0</v>
      </c>
      <c r="AD6">
        <f>Saisie!AA21</f>
        <v>0</v>
      </c>
      <c r="AE6">
        <f>Saisie!AB21</f>
        <v>0</v>
      </c>
      <c r="AF6">
        <f>Saisie!AC21</f>
        <v>0</v>
      </c>
      <c r="AG6">
        <f>Saisie!AD21</f>
        <v>0</v>
      </c>
      <c r="AH6">
        <f>Saisie!AE21</f>
        <v>0</v>
      </c>
    </row>
    <row r="7" spans="1:34" s="4" customFormat="1" ht="15.75" customHeight="1" thickTop="1" thickBot="1" x14ac:dyDescent="0.4">
      <c r="B7" s="13"/>
      <c r="C7" s="2"/>
      <c r="D7" s="3"/>
    </row>
    <row r="8" spans="1:34" ht="15.5" thickTop="1" thickBot="1" x14ac:dyDescent="0.4">
      <c r="A8" s="8"/>
      <c r="B8" s="11" t="s">
        <v>43</v>
      </c>
      <c r="C8" s="15"/>
      <c r="D8" s="37">
        <f>ROUND(SUM(E9:AH10)/(2*Classe!D4),2)</f>
        <v>0</v>
      </c>
      <c r="E8" s="37">
        <f t="shared" ref="E8:AH8" si="1">ROUND(AVERAGE(E9:E10),2)</f>
        <v>0</v>
      </c>
      <c r="F8" s="37">
        <f t="shared" si="1"/>
        <v>0</v>
      </c>
      <c r="G8" s="37">
        <f t="shared" si="1"/>
        <v>0</v>
      </c>
      <c r="H8" s="37">
        <f t="shared" si="1"/>
        <v>0</v>
      </c>
      <c r="I8" s="37">
        <f t="shared" si="1"/>
        <v>0</v>
      </c>
      <c r="J8" s="37">
        <f t="shared" si="1"/>
        <v>0</v>
      </c>
      <c r="K8" s="37">
        <f t="shared" si="1"/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 t="shared" si="1"/>
        <v>0</v>
      </c>
      <c r="T8" s="37">
        <f t="shared" si="1"/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 t="shared" si="1"/>
        <v>0</v>
      </c>
      <c r="AA8" s="37">
        <f t="shared" si="1"/>
        <v>0</v>
      </c>
      <c r="AB8" s="37">
        <f t="shared" si="1"/>
        <v>0</v>
      </c>
      <c r="AC8" s="37">
        <f t="shared" si="1"/>
        <v>0</v>
      </c>
      <c r="AD8" s="37">
        <f t="shared" si="1"/>
        <v>0</v>
      </c>
      <c r="AE8" s="37">
        <f t="shared" si="1"/>
        <v>0</v>
      </c>
      <c r="AF8" s="37">
        <f t="shared" si="1"/>
        <v>0</v>
      </c>
      <c r="AG8" s="37">
        <f t="shared" si="1"/>
        <v>0</v>
      </c>
      <c r="AH8" s="37">
        <f t="shared" si="1"/>
        <v>0</v>
      </c>
    </row>
    <row r="9" spans="1:34" ht="37" thickTop="1" thickBot="1" x14ac:dyDescent="0.4">
      <c r="A9" s="8">
        <v>14</v>
      </c>
      <c r="B9" s="12" t="s">
        <v>44</v>
      </c>
      <c r="C9" s="14" t="s">
        <v>91</v>
      </c>
      <c r="D9" s="35">
        <f>ROUND((SUM(E9:AH9))/Classe!$D$4,2)</f>
        <v>0</v>
      </c>
      <c r="E9">
        <f>Saisie!B15</f>
        <v>0</v>
      </c>
      <c r="F9">
        <f>Saisie!C15</f>
        <v>0</v>
      </c>
      <c r="G9">
        <f>Saisie!D15</f>
        <v>0</v>
      </c>
      <c r="H9">
        <f>Saisie!E15</f>
        <v>0</v>
      </c>
      <c r="I9">
        <f>Saisie!F15</f>
        <v>0</v>
      </c>
      <c r="J9">
        <f>Saisie!G15</f>
        <v>0</v>
      </c>
      <c r="K9">
        <f>Saisie!H15</f>
        <v>0</v>
      </c>
      <c r="L9">
        <f>Saisie!I15</f>
        <v>0</v>
      </c>
      <c r="M9">
        <f>Saisie!J15</f>
        <v>0</v>
      </c>
      <c r="N9">
        <f>Saisie!K15</f>
        <v>0</v>
      </c>
      <c r="O9">
        <f>Saisie!L15</f>
        <v>0</v>
      </c>
      <c r="P9">
        <f>Saisie!M15</f>
        <v>0</v>
      </c>
      <c r="Q9">
        <f>Saisie!N15</f>
        <v>0</v>
      </c>
      <c r="R9">
        <f>Saisie!O15</f>
        <v>0</v>
      </c>
      <c r="S9">
        <f>Saisie!P15</f>
        <v>0</v>
      </c>
      <c r="T9">
        <f>Saisie!Q15</f>
        <v>0</v>
      </c>
      <c r="U9">
        <f>Saisie!R15</f>
        <v>0</v>
      </c>
      <c r="V9">
        <f>Saisie!S15</f>
        <v>0</v>
      </c>
      <c r="W9">
        <f>Saisie!T15</f>
        <v>0</v>
      </c>
      <c r="X9">
        <f>Saisie!U15</f>
        <v>0</v>
      </c>
      <c r="Y9">
        <f>Saisie!V15</f>
        <v>0</v>
      </c>
      <c r="Z9">
        <f>Saisie!W15</f>
        <v>0</v>
      </c>
      <c r="AA9">
        <f>Saisie!X15</f>
        <v>0</v>
      </c>
      <c r="AB9">
        <f>Saisie!Y15</f>
        <v>0</v>
      </c>
      <c r="AC9">
        <f>Saisie!Z15</f>
        <v>0</v>
      </c>
      <c r="AD9">
        <f>Saisie!AA15</f>
        <v>0</v>
      </c>
      <c r="AE9">
        <f>Saisie!AB15</f>
        <v>0</v>
      </c>
      <c r="AF9">
        <f>Saisie!AC15</f>
        <v>0</v>
      </c>
      <c r="AG9">
        <f>Saisie!AD15</f>
        <v>0</v>
      </c>
      <c r="AH9">
        <f>Saisie!AE15</f>
        <v>0</v>
      </c>
    </row>
    <row r="10" spans="1:34" ht="30" thickTop="1" thickBot="1" x14ac:dyDescent="0.4">
      <c r="A10" s="8">
        <v>7</v>
      </c>
      <c r="B10" s="12" t="s">
        <v>45</v>
      </c>
      <c r="C10" s="14" t="s">
        <v>85</v>
      </c>
      <c r="D10" s="35">
        <f>ROUND((SUM(E10:AH10))/Classe!$D$4,2)</f>
        <v>0</v>
      </c>
      <c r="E10">
        <f>Saisie!B8</f>
        <v>0</v>
      </c>
      <c r="F10">
        <f>Saisie!C8</f>
        <v>0</v>
      </c>
      <c r="G10">
        <f>Saisie!D8</f>
        <v>0</v>
      </c>
      <c r="H10">
        <f>Saisie!E8</f>
        <v>0</v>
      </c>
      <c r="I10">
        <f>Saisie!F8</f>
        <v>0</v>
      </c>
      <c r="J10">
        <f>Saisie!G8</f>
        <v>0</v>
      </c>
      <c r="K10">
        <f>Saisie!H8</f>
        <v>0</v>
      </c>
      <c r="L10">
        <f>Saisie!I8</f>
        <v>0</v>
      </c>
      <c r="M10">
        <f>Saisie!J8</f>
        <v>0</v>
      </c>
      <c r="N10">
        <f>Saisie!K8</f>
        <v>0</v>
      </c>
      <c r="O10">
        <f>Saisie!L8</f>
        <v>0</v>
      </c>
      <c r="P10">
        <f>Saisie!M8</f>
        <v>0</v>
      </c>
      <c r="Q10">
        <f>Saisie!N8</f>
        <v>0</v>
      </c>
      <c r="R10">
        <f>Saisie!O8</f>
        <v>0</v>
      </c>
      <c r="S10">
        <f>Saisie!P8</f>
        <v>0</v>
      </c>
      <c r="T10">
        <f>Saisie!Q8</f>
        <v>0</v>
      </c>
      <c r="U10">
        <f>Saisie!R8</f>
        <v>0</v>
      </c>
      <c r="V10">
        <f>Saisie!S8</f>
        <v>0</v>
      </c>
      <c r="W10">
        <f>Saisie!T8</f>
        <v>0</v>
      </c>
      <c r="X10">
        <f>Saisie!U8</f>
        <v>0</v>
      </c>
      <c r="Y10">
        <f>Saisie!V8</f>
        <v>0</v>
      </c>
      <c r="Z10">
        <f>Saisie!W8</f>
        <v>0</v>
      </c>
      <c r="AA10">
        <f>Saisie!X8</f>
        <v>0</v>
      </c>
      <c r="AB10">
        <f>Saisie!Y8</f>
        <v>0</v>
      </c>
      <c r="AC10">
        <f>Saisie!Z8</f>
        <v>0</v>
      </c>
      <c r="AD10">
        <f>Saisie!AA8</f>
        <v>0</v>
      </c>
      <c r="AE10">
        <f>Saisie!AB8</f>
        <v>0</v>
      </c>
      <c r="AF10">
        <f>Saisie!AC8</f>
        <v>0</v>
      </c>
      <c r="AG10">
        <f>Saisie!AD8</f>
        <v>0</v>
      </c>
      <c r="AH10">
        <f>Saisie!AE8</f>
        <v>0</v>
      </c>
    </row>
    <row r="11" spans="1:34" s="4" customFormat="1" ht="15.75" customHeight="1" thickTop="1" thickBot="1" x14ac:dyDescent="0.4">
      <c r="B11" s="16"/>
      <c r="C11" s="2"/>
      <c r="D11" s="3"/>
    </row>
    <row r="12" spans="1:34" ht="15.5" thickTop="1" thickBot="1" x14ac:dyDescent="0.4">
      <c r="A12" s="8"/>
      <c r="B12" s="17" t="s">
        <v>47</v>
      </c>
      <c r="C12" s="18"/>
      <c r="D12" s="37">
        <f>ROUND(SUM(E13:AH18)/(6*Classe!D4),2)</f>
        <v>0.01</v>
      </c>
      <c r="E12" s="37">
        <f t="shared" ref="E12:AH12" si="2">ROUND(AVERAGE(E13:E18),2)</f>
        <v>0</v>
      </c>
      <c r="F12" s="37">
        <f t="shared" si="2"/>
        <v>0</v>
      </c>
      <c r="G12" s="37">
        <f t="shared" si="2"/>
        <v>0</v>
      </c>
      <c r="H12" s="37">
        <f t="shared" si="2"/>
        <v>0.17</v>
      </c>
      <c r="I12" s="37">
        <f t="shared" si="2"/>
        <v>0</v>
      </c>
      <c r="J12" s="37">
        <f t="shared" si="2"/>
        <v>0</v>
      </c>
      <c r="K12" s="37">
        <f t="shared" si="2"/>
        <v>0</v>
      </c>
      <c r="L12" s="37">
        <f t="shared" si="2"/>
        <v>0</v>
      </c>
      <c r="M12" s="37">
        <f t="shared" si="2"/>
        <v>0</v>
      </c>
      <c r="N12" s="37">
        <f t="shared" si="2"/>
        <v>0</v>
      </c>
      <c r="O12" s="37">
        <f t="shared" si="2"/>
        <v>0</v>
      </c>
      <c r="P12" s="37">
        <f t="shared" si="2"/>
        <v>0</v>
      </c>
      <c r="Q12" s="37">
        <f t="shared" si="2"/>
        <v>0</v>
      </c>
      <c r="R12" s="37">
        <f t="shared" si="2"/>
        <v>0</v>
      </c>
      <c r="S12" s="37">
        <f t="shared" si="2"/>
        <v>0</v>
      </c>
      <c r="T12" s="37">
        <f t="shared" si="2"/>
        <v>0</v>
      </c>
      <c r="U12" s="37">
        <f t="shared" si="2"/>
        <v>0</v>
      </c>
      <c r="V12" s="37">
        <f t="shared" si="2"/>
        <v>0</v>
      </c>
      <c r="W12" s="37">
        <f t="shared" si="2"/>
        <v>0</v>
      </c>
      <c r="X12" s="37">
        <f t="shared" si="2"/>
        <v>0</v>
      </c>
      <c r="Y12" s="37">
        <f t="shared" si="2"/>
        <v>0</v>
      </c>
      <c r="Z12" s="37">
        <f t="shared" si="2"/>
        <v>0</v>
      </c>
      <c r="AA12" s="37">
        <f t="shared" si="2"/>
        <v>0</v>
      </c>
      <c r="AB12" s="37">
        <f t="shared" si="2"/>
        <v>0</v>
      </c>
      <c r="AC12" s="37">
        <f t="shared" si="2"/>
        <v>0</v>
      </c>
      <c r="AD12" s="37">
        <f t="shared" si="2"/>
        <v>0</v>
      </c>
      <c r="AE12" s="37">
        <f t="shared" si="2"/>
        <v>0</v>
      </c>
      <c r="AF12" s="37">
        <f t="shared" si="2"/>
        <v>0</v>
      </c>
      <c r="AG12" s="37">
        <f t="shared" si="2"/>
        <v>0</v>
      </c>
      <c r="AH12" s="37">
        <f t="shared" si="2"/>
        <v>0</v>
      </c>
    </row>
    <row r="13" spans="1:34" ht="49.5" customHeight="1" thickTop="1" thickBot="1" x14ac:dyDescent="0.4">
      <c r="A13" s="8">
        <v>4</v>
      </c>
      <c r="B13" s="12" t="s">
        <v>48</v>
      </c>
      <c r="C13" s="19" t="s">
        <v>82</v>
      </c>
      <c r="D13" s="35">
        <f>ROUND((SUM(E13:AH13))/Classe!$D$4,2)</f>
        <v>0.04</v>
      </c>
      <c r="E13">
        <f>Saisie!B5</f>
        <v>0</v>
      </c>
      <c r="F13">
        <f>Saisie!C5</f>
        <v>0</v>
      </c>
      <c r="G13">
        <f>Saisie!D5</f>
        <v>0</v>
      </c>
      <c r="H13">
        <f>Saisie!E5</f>
        <v>1</v>
      </c>
      <c r="I13">
        <f>Saisie!F5</f>
        <v>0</v>
      </c>
      <c r="J13">
        <f>Saisie!G5</f>
        <v>0</v>
      </c>
      <c r="K13">
        <f>Saisie!H5</f>
        <v>0</v>
      </c>
      <c r="L13">
        <f>Saisie!I5</f>
        <v>0</v>
      </c>
      <c r="M13">
        <f>Saisie!J5</f>
        <v>0</v>
      </c>
      <c r="N13">
        <f>Saisie!K5</f>
        <v>0</v>
      </c>
      <c r="O13">
        <f>Saisie!L5</f>
        <v>0</v>
      </c>
      <c r="P13">
        <f>Saisie!M5</f>
        <v>0</v>
      </c>
      <c r="Q13">
        <f>Saisie!N5</f>
        <v>0</v>
      </c>
      <c r="R13">
        <f>Saisie!O5</f>
        <v>0</v>
      </c>
      <c r="S13">
        <f>Saisie!P5</f>
        <v>0</v>
      </c>
      <c r="T13">
        <f>Saisie!Q5</f>
        <v>0</v>
      </c>
      <c r="U13">
        <f>Saisie!R5</f>
        <v>0</v>
      </c>
      <c r="V13">
        <f>Saisie!S5</f>
        <v>0</v>
      </c>
      <c r="W13">
        <f>Saisie!T5</f>
        <v>0</v>
      </c>
      <c r="X13">
        <f>Saisie!U5</f>
        <v>0</v>
      </c>
      <c r="Y13">
        <f>Saisie!V5</f>
        <v>0</v>
      </c>
      <c r="Z13">
        <f>Saisie!W5</f>
        <v>0</v>
      </c>
      <c r="AA13">
        <f>Saisie!X5</f>
        <v>0</v>
      </c>
      <c r="AB13">
        <f>Saisie!Y5</f>
        <v>0</v>
      </c>
      <c r="AC13">
        <f>Saisie!Z5</f>
        <v>0</v>
      </c>
      <c r="AD13">
        <f>Saisie!AA5</f>
        <v>0</v>
      </c>
      <c r="AE13">
        <f>Saisie!AB5</f>
        <v>0</v>
      </c>
      <c r="AF13">
        <f>Saisie!AC5</f>
        <v>0</v>
      </c>
      <c r="AG13">
        <f>Saisie!AD5</f>
        <v>0</v>
      </c>
      <c r="AH13">
        <f>Saisie!AE5</f>
        <v>0</v>
      </c>
    </row>
    <row r="14" spans="1:34" ht="45.75" customHeight="1" thickTop="1" thickBot="1" x14ac:dyDescent="0.4">
      <c r="A14" s="8">
        <v>22</v>
      </c>
      <c r="B14" s="12" t="s">
        <v>49</v>
      </c>
      <c r="C14" s="14" t="s">
        <v>54</v>
      </c>
      <c r="D14" s="35">
        <f>ROUND((SUM(E14:AH14))/Classe!$D$4,2)</f>
        <v>0</v>
      </c>
      <c r="E14">
        <f>Saisie!B23</f>
        <v>0</v>
      </c>
      <c r="F14">
        <f>Saisie!C23</f>
        <v>0</v>
      </c>
      <c r="G14">
        <f>Saisie!D23</f>
        <v>0</v>
      </c>
      <c r="H14">
        <f>Saisie!E23</f>
        <v>0</v>
      </c>
      <c r="I14">
        <f>Saisie!F23</f>
        <v>0</v>
      </c>
      <c r="J14">
        <f>Saisie!G23</f>
        <v>0</v>
      </c>
      <c r="K14">
        <f>Saisie!H23</f>
        <v>0</v>
      </c>
      <c r="L14">
        <f>Saisie!I23</f>
        <v>0</v>
      </c>
      <c r="M14">
        <f>Saisie!J23</f>
        <v>0</v>
      </c>
      <c r="N14">
        <f>Saisie!K23</f>
        <v>0</v>
      </c>
      <c r="O14">
        <f>Saisie!L23</f>
        <v>0</v>
      </c>
      <c r="P14">
        <f>Saisie!M23</f>
        <v>0</v>
      </c>
      <c r="Q14">
        <f>Saisie!N23</f>
        <v>0</v>
      </c>
      <c r="R14">
        <f>Saisie!O23</f>
        <v>0</v>
      </c>
      <c r="S14">
        <f>Saisie!P23</f>
        <v>0</v>
      </c>
      <c r="T14">
        <f>Saisie!Q23</f>
        <v>0</v>
      </c>
      <c r="U14">
        <f>Saisie!R23</f>
        <v>0</v>
      </c>
      <c r="V14">
        <f>Saisie!S23</f>
        <v>0</v>
      </c>
      <c r="W14">
        <f>Saisie!T23</f>
        <v>0</v>
      </c>
      <c r="X14">
        <f>Saisie!U23</f>
        <v>0</v>
      </c>
      <c r="Y14">
        <f>Saisie!V23</f>
        <v>0</v>
      </c>
      <c r="Z14">
        <f>Saisie!W23</f>
        <v>0</v>
      </c>
      <c r="AA14">
        <f>Saisie!X23</f>
        <v>0</v>
      </c>
      <c r="AB14">
        <f>Saisie!Y23</f>
        <v>0</v>
      </c>
      <c r="AC14">
        <f>Saisie!Z23</f>
        <v>0</v>
      </c>
      <c r="AD14">
        <f>Saisie!AA23</f>
        <v>0</v>
      </c>
      <c r="AE14">
        <f>Saisie!AB23</f>
        <v>0</v>
      </c>
      <c r="AF14">
        <f>Saisie!AC23</f>
        <v>0</v>
      </c>
      <c r="AG14">
        <f>Saisie!AD23</f>
        <v>0</v>
      </c>
      <c r="AH14">
        <f>Saisie!AE23</f>
        <v>0</v>
      </c>
    </row>
    <row r="15" spans="1:34" ht="50.25" customHeight="1" thickTop="1" thickBot="1" x14ac:dyDescent="0.4">
      <c r="A15" s="8">
        <v>18</v>
      </c>
      <c r="B15" s="12" t="s">
        <v>50</v>
      </c>
      <c r="C15" s="21" t="s">
        <v>93</v>
      </c>
      <c r="D15" s="35">
        <f>ROUND((SUM(E15:AH15))/Classe!$D$4,2)</f>
        <v>0</v>
      </c>
      <c r="E15">
        <f>Saisie!B19</f>
        <v>0</v>
      </c>
      <c r="F15">
        <f>Saisie!C19</f>
        <v>0</v>
      </c>
      <c r="G15">
        <f>Saisie!D19</f>
        <v>0</v>
      </c>
      <c r="H15">
        <f>Saisie!E19</f>
        <v>0</v>
      </c>
      <c r="I15">
        <f>Saisie!F19</f>
        <v>0</v>
      </c>
      <c r="J15">
        <f>Saisie!G19</f>
        <v>0</v>
      </c>
      <c r="K15">
        <f>Saisie!H19</f>
        <v>0</v>
      </c>
      <c r="L15">
        <f>Saisie!I19</f>
        <v>0</v>
      </c>
      <c r="M15">
        <f>Saisie!J19</f>
        <v>0</v>
      </c>
      <c r="N15">
        <f>Saisie!K19</f>
        <v>0</v>
      </c>
      <c r="O15">
        <f>Saisie!L19</f>
        <v>0</v>
      </c>
      <c r="P15">
        <f>Saisie!M19</f>
        <v>0</v>
      </c>
      <c r="Q15">
        <f>Saisie!N19</f>
        <v>0</v>
      </c>
      <c r="R15">
        <f>Saisie!O19</f>
        <v>0</v>
      </c>
      <c r="S15">
        <f>Saisie!P19</f>
        <v>0</v>
      </c>
      <c r="T15">
        <f>Saisie!Q19</f>
        <v>0</v>
      </c>
      <c r="U15">
        <f>Saisie!R19</f>
        <v>0</v>
      </c>
      <c r="V15">
        <f>Saisie!S19</f>
        <v>0</v>
      </c>
      <c r="W15">
        <f>Saisie!T19</f>
        <v>0</v>
      </c>
      <c r="X15">
        <f>Saisie!U19</f>
        <v>0</v>
      </c>
      <c r="Y15">
        <f>Saisie!V19</f>
        <v>0</v>
      </c>
      <c r="Z15">
        <f>Saisie!W19</f>
        <v>0</v>
      </c>
      <c r="AA15">
        <f>Saisie!X19</f>
        <v>0</v>
      </c>
      <c r="AB15">
        <f>Saisie!Y19</f>
        <v>0</v>
      </c>
      <c r="AC15">
        <f>Saisie!Z19</f>
        <v>0</v>
      </c>
      <c r="AD15">
        <f>Saisie!AA19</f>
        <v>0</v>
      </c>
      <c r="AE15">
        <f>Saisie!AB19</f>
        <v>0</v>
      </c>
      <c r="AF15">
        <f>Saisie!AC19</f>
        <v>0</v>
      </c>
      <c r="AG15">
        <f>Saisie!AD19</f>
        <v>0</v>
      </c>
      <c r="AH15">
        <f>Saisie!AE19</f>
        <v>0</v>
      </c>
    </row>
    <row r="16" spans="1:34" ht="51.75" customHeight="1" thickTop="1" thickBot="1" x14ac:dyDescent="0.4">
      <c r="A16" s="8">
        <v>24</v>
      </c>
      <c r="B16" s="12" t="s">
        <v>51</v>
      </c>
      <c r="C16" s="21" t="s">
        <v>95</v>
      </c>
      <c r="D16" s="35">
        <f>ROUND((SUM(E16:AH16))/Classe!$D$4,2)</f>
        <v>0</v>
      </c>
      <c r="E16">
        <f>Saisie!B25</f>
        <v>0</v>
      </c>
      <c r="F16">
        <f>Saisie!C25</f>
        <v>0</v>
      </c>
      <c r="G16">
        <f>Saisie!D25</f>
        <v>0</v>
      </c>
      <c r="H16">
        <f>Saisie!E25</f>
        <v>0</v>
      </c>
      <c r="I16">
        <f>Saisie!F25</f>
        <v>0</v>
      </c>
      <c r="J16">
        <f>Saisie!G25</f>
        <v>0</v>
      </c>
      <c r="K16">
        <f>Saisie!H25</f>
        <v>0</v>
      </c>
      <c r="L16">
        <f>Saisie!I25</f>
        <v>0</v>
      </c>
      <c r="M16">
        <f>Saisie!J25</f>
        <v>0</v>
      </c>
      <c r="N16">
        <f>Saisie!K25</f>
        <v>0</v>
      </c>
      <c r="O16">
        <f>Saisie!L25</f>
        <v>0</v>
      </c>
      <c r="P16">
        <f>Saisie!M25</f>
        <v>0</v>
      </c>
      <c r="Q16">
        <f>Saisie!N25</f>
        <v>0</v>
      </c>
      <c r="R16">
        <f>Saisie!O25</f>
        <v>0</v>
      </c>
      <c r="S16">
        <f>Saisie!P25</f>
        <v>0</v>
      </c>
      <c r="T16">
        <f>Saisie!Q25</f>
        <v>0</v>
      </c>
      <c r="U16">
        <f>Saisie!R25</f>
        <v>0</v>
      </c>
      <c r="V16">
        <f>Saisie!S25</f>
        <v>0</v>
      </c>
      <c r="W16">
        <f>Saisie!T25</f>
        <v>0</v>
      </c>
      <c r="X16">
        <f>Saisie!U25</f>
        <v>0</v>
      </c>
      <c r="Y16">
        <f>Saisie!V25</f>
        <v>0</v>
      </c>
      <c r="Z16">
        <f>Saisie!W25</f>
        <v>0</v>
      </c>
      <c r="AA16">
        <f>Saisie!X25</f>
        <v>0</v>
      </c>
      <c r="AB16">
        <f>Saisie!Y25</f>
        <v>0</v>
      </c>
      <c r="AC16">
        <f>Saisie!Z25</f>
        <v>0</v>
      </c>
      <c r="AD16">
        <f>Saisie!AA25</f>
        <v>0</v>
      </c>
      <c r="AE16">
        <f>Saisie!AB25</f>
        <v>0</v>
      </c>
      <c r="AF16">
        <f>Saisie!AC25</f>
        <v>0</v>
      </c>
      <c r="AG16">
        <f>Saisie!AD25</f>
        <v>0</v>
      </c>
      <c r="AH16">
        <f>Saisie!AE25</f>
        <v>0</v>
      </c>
    </row>
    <row r="17" spans="1:34" ht="44.5" thickTop="1" thickBot="1" x14ac:dyDescent="0.4">
      <c r="A17" s="8">
        <v>13</v>
      </c>
      <c r="B17" s="20" t="s">
        <v>52</v>
      </c>
      <c r="C17" s="14" t="s">
        <v>97</v>
      </c>
      <c r="D17" s="35">
        <f>ROUND((SUM(E17:AH17))/Classe!$D$4,2)</f>
        <v>0</v>
      </c>
      <c r="E17">
        <f>Saisie!B14</f>
        <v>0</v>
      </c>
      <c r="F17">
        <f>Saisie!C14</f>
        <v>0</v>
      </c>
      <c r="G17">
        <f>Saisie!D14</f>
        <v>0</v>
      </c>
      <c r="H17">
        <f>Saisie!E14</f>
        <v>0</v>
      </c>
      <c r="I17">
        <f>Saisie!F14</f>
        <v>0</v>
      </c>
      <c r="J17">
        <f>Saisie!G14</f>
        <v>0</v>
      </c>
      <c r="K17">
        <f>Saisie!H14</f>
        <v>0</v>
      </c>
      <c r="L17">
        <f>Saisie!I14</f>
        <v>0</v>
      </c>
      <c r="M17">
        <f>Saisie!J14</f>
        <v>0</v>
      </c>
      <c r="N17">
        <f>Saisie!K14</f>
        <v>0</v>
      </c>
      <c r="O17">
        <f>Saisie!L14</f>
        <v>0</v>
      </c>
      <c r="P17">
        <f>Saisie!M14</f>
        <v>0</v>
      </c>
      <c r="Q17">
        <f>Saisie!N14</f>
        <v>0</v>
      </c>
      <c r="R17">
        <f>Saisie!O14</f>
        <v>0</v>
      </c>
      <c r="S17">
        <f>Saisie!P14</f>
        <v>0</v>
      </c>
      <c r="T17">
        <f>Saisie!Q14</f>
        <v>0</v>
      </c>
      <c r="U17">
        <f>Saisie!R14</f>
        <v>0</v>
      </c>
      <c r="V17">
        <f>Saisie!S14</f>
        <v>0</v>
      </c>
      <c r="W17">
        <f>Saisie!T14</f>
        <v>0</v>
      </c>
      <c r="X17">
        <f>Saisie!U14</f>
        <v>0</v>
      </c>
      <c r="Y17">
        <f>Saisie!V14</f>
        <v>0</v>
      </c>
      <c r="Z17">
        <f>Saisie!W14</f>
        <v>0</v>
      </c>
      <c r="AA17">
        <f>Saisie!X14</f>
        <v>0</v>
      </c>
      <c r="AB17">
        <f>Saisie!Y14</f>
        <v>0</v>
      </c>
      <c r="AC17">
        <f>Saisie!Z14</f>
        <v>0</v>
      </c>
      <c r="AD17">
        <f>Saisie!AA14</f>
        <v>0</v>
      </c>
      <c r="AE17">
        <f>Saisie!AB14</f>
        <v>0</v>
      </c>
      <c r="AF17">
        <f>Saisie!AC14</f>
        <v>0</v>
      </c>
      <c r="AG17">
        <f>Saisie!AD14</f>
        <v>0</v>
      </c>
      <c r="AH17">
        <f>Saisie!AE14</f>
        <v>0</v>
      </c>
    </row>
    <row r="18" spans="1:34" ht="44.5" thickTop="1" thickBot="1" x14ac:dyDescent="0.4">
      <c r="A18" s="8">
        <v>25</v>
      </c>
      <c r="B18" s="12" t="s">
        <v>53</v>
      </c>
      <c r="C18" s="19" t="s">
        <v>96</v>
      </c>
      <c r="D18" s="35">
        <f>ROUND((SUM(E18:AH18))/Classe!$D$4,2)</f>
        <v>0</v>
      </c>
      <c r="E18">
        <f>Saisie!B26</f>
        <v>0</v>
      </c>
      <c r="F18">
        <f>Saisie!C26</f>
        <v>0</v>
      </c>
      <c r="G18">
        <f>Saisie!D26</f>
        <v>0</v>
      </c>
      <c r="H18">
        <f>Saisie!E26</f>
        <v>0</v>
      </c>
      <c r="I18">
        <f>Saisie!F26</f>
        <v>0</v>
      </c>
      <c r="J18">
        <f>Saisie!G26</f>
        <v>0</v>
      </c>
      <c r="K18">
        <f>Saisie!H26</f>
        <v>0</v>
      </c>
      <c r="L18">
        <f>Saisie!I26</f>
        <v>0</v>
      </c>
      <c r="M18">
        <f>Saisie!J26</f>
        <v>0</v>
      </c>
      <c r="N18">
        <f>Saisie!K26</f>
        <v>0</v>
      </c>
      <c r="O18">
        <f>Saisie!L26</f>
        <v>0</v>
      </c>
      <c r="P18">
        <f>Saisie!M26</f>
        <v>0</v>
      </c>
      <c r="Q18">
        <f>Saisie!N26</f>
        <v>0</v>
      </c>
      <c r="R18">
        <f>Saisie!O26</f>
        <v>0</v>
      </c>
      <c r="S18">
        <f>Saisie!P26</f>
        <v>0</v>
      </c>
      <c r="T18">
        <f>Saisie!Q26</f>
        <v>0</v>
      </c>
      <c r="U18">
        <f>Saisie!R26</f>
        <v>0</v>
      </c>
      <c r="V18">
        <f>Saisie!S26</f>
        <v>0</v>
      </c>
      <c r="W18">
        <f>Saisie!T26</f>
        <v>0</v>
      </c>
      <c r="X18">
        <f>Saisie!U26</f>
        <v>0</v>
      </c>
      <c r="Y18">
        <f>Saisie!V26</f>
        <v>0</v>
      </c>
      <c r="Z18">
        <f>Saisie!W26</f>
        <v>0</v>
      </c>
      <c r="AA18">
        <f>Saisie!X26</f>
        <v>0</v>
      </c>
      <c r="AB18">
        <f>Saisie!Y26</f>
        <v>0</v>
      </c>
      <c r="AC18">
        <f>Saisie!Z26</f>
        <v>0</v>
      </c>
      <c r="AD18">
        <f>Saisie!AA26</f>
        <v>0</v>
      </c>
      <c r="AE18">
        <f>Saisie!AB26</f>
        <v>0</v>
      </c>
      <c r="AF18">
        <f>Saisie!AC26</f>
        <v>0</v>
      </c>
      <c r="AG18">
        <f>Saisie!AD26</f>
        <v>0</v>
      </c>
      <c r="AH18">
        <f>Saisie!AE26</f>
        <v>0</v>
      </c>
    </row>
    <row r="19" spans="1:34" ht="15" thickTop="1" x14ac:dyDescent="0.35"/>
  </sheetData>
  <conditionalFormatting sqref="D4:D6">
    <cfRule type="cellIs" dxfId="23" priority="7" operator="equal">
      <formula>0.5</formula>
    </cfRule>
    <cfRule type="cellIs" dxfId="22" priority="9" operator="greaterThanOrEqual">
      <formula>0.8</formula>
    </cfRule>
    <cfRule type="cellIs" dxfId="21" priority="10" operator="between">
      <formula>0.5</formula>
      <formula>0.8</formula>
    </cfRule>
    <cfRule type="cellIs" dxfId="20" priority="11" operator="lessThan">
      <formula>0.5</formula>
    </cfRule>
  </conditionalFormatting>
  <conditionalFormatting sqref="D9:D10">
    <cfRule type="cellIs" dxfId="19" priority="4" operator="equal">
      <formula>0.5</formula>
    </cfRule>
    <cfRule type="cellIs" dxfId="18" priority="15" operator="greaterThanOrEqual">
      <formula>0.8</formula>
    </cfRule>
    <cfRule type="cellIs" dxfId="17" priority="16" operator="between">
      <formula>0.5</formula>
      <formula>0.8</formula>
    </cfRule>
    <cfRule type="cellIs" dxfId="16" priority="17" operator="lessThan">
      <formula>0.5</formula>
    </cfRule>
  </conditionalFormatting>
  <conditionalFormatting sqref="D12">
    <cfRule type="cellIs" dxfId="15" priority="1" operator="equal">
      <formula>0.5</formula>
    </cfRule>
  </conditionalFormatting>
  <conditionalFormatting sqref="D13:D18">
    <cfRule type="cellIs" dxfId="14" priority="2" operator="equal">
      <formula>0.5</formula>
    </cfRule>
    <cfRule type="cellIs" dxfId="13" priority="12" operator="greaterThanOrEqual">
      <formula>0.8</formula>
    </cfRule>
    <cfRule type="cellIs" dxfId="12" priority="13" operator="between">
      <formula>0.5</formula>
      <formula>0.8</formula>
    </cfRule>
    <cfRule type="cellIs" dxfId="11" priority="14" operator="lessThan">
      <formula>0.5</formula>
    </cfRule>
  </conditionalFormatting>
  <conditionalFormatting sqref="D3:AH3">
    <cfRule type="cellIs" dxfId="10" priority="8" operator="equal">
      <formula>0.5</formula>
    </cfRule>
    <cfRule type="cellIs" dxfId="9" priority="33" operator="greaterThanOrEqual">
      <formula>0.8</formula>
    </cfRule>
    <cfRule type="cellIs" dxfId="8" priority="34" operator="between">
      <formula>0.5</formula>
      <formula>0.8</formula>
    </cfRule>
    <cfRule type="cellIs" dxfId="7" priority="35" operator="lessThan">
      <formula>0.5</formula>
    </cfRule>
  </conditionalFormatting>
  <conditionalFormatting sqref="D8:AH8">
    <cfRule type="cellIs" dxfId="6" priority="6" operator="equal">
      <formula>0.5</formula>
    </cfRule>
    <cfRule type="cellIs" dxfId="5" priority="27" operator="greaterThanOrEqual">
      <formula>0.8</formula>
    </cfRule>
    <cfRule type="cellIs" dxfId="4" priority="28" operator="between">
      <formula>0.5</formula>
      <formula>0.8</formula>
    </cfRule>
    <cfRule type="cellIs" dxfId="3" priority="29" operator="lessThan">
      <formula>0.5</formula>
    </cfRule>
  </conditionalFormatting>
  <conditionalFormatting sqref="D12:AH12">
    <cfRule type="cellIs" dxfId="2" priority="21" operator="greaterThanOrEqual">
      <formula>0.8</formula>
    </cfRule>
    <cfRule type="cellIs" dxfId="1" priority="22" operator="between">
      <formula>0.5</formula>
      <formula>0.8</formula>
    </cfRule>
    <cfRule type="cellIs" dxfId="0" priority="23" operator="lessThan">
      <formula>0.5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6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Classe</vt:lpstr>
      <vt:lpstr>Saisie</vt:lpstr>
      <vt:lpstr>Additif</vt:lpstr>
      <vt:lpstr>Multiplicatif</vt:lpstr>
      <vt:lpstr>Bilan additif</vt:lpstr>
      <vt:lpstr>Bilan multiplicatif</vt:lpstr>
      <vt:lpstr>Détails additif</vt:lpstr>
      <vt:lpstr>Détails multiplicatif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Robertou</dc:creator>
  <cp:lastModifiedBy>Marion Robertou</cp:lastModifiedBy>
  <dcterms:created xsi:type="dcterms:W3CDTF">2020-01-26T11:46:58Z</dcterms:created>
  <dcterms:modified xsi:type="dcterms:W3CDTF">2023-06-29T10:28:27Z</dcterms:modified>
</cp:coreProperties>
</file>